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57\"/>
    </mc:Choice>
  </mc:AlternateContent>
  <xr:revisionPtr revIDLastSave="0" documentId="13_ncr:1_{582B935F-047B-42DD-8D2A-386E9517D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'2026'!$D$1:$D$233</definedName>
  </definedNames>
  <calcPr calcId="181029"/>
</workbook>
</file>

<file path=xl/calcChain.xml><?xml version="1.0" encoding="utf-8"?>
<calcChain xmlns="http://schemas.openxmlformats.org/spreadsheetml/2006/main">
  <c r="J105" i="1" l="1"/>
  <c r="J101" i="1"/>
  <c r="G101" i="1"/>
  <c r="J103" i="1"/>
  <c r="G103" i="1"/>
  <c r="J98" i="1"/>
  <c r="J97" i="1"/>
  <c r="G97" i="1"/>
  <c r="J117" i="1"/>
  <c r="G117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8" i="1" l="1"/>
  <c r="J68" i="1"/>
  <c r="G68" i="1"/>
  <c r="J74" i="1" l="1"/>
  <c r="J107" i="1" l="1"/>
  <c r="G107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11" i="1" l="1"/>
  <c r="J8" i="4" l="1"/>
  <c r="J7" i="4"/>
  <c r="J4" i="4"/>
  <c r="J114" i="1"/>
  <c r="G114" i="1"/>
  <c r="G83" i="1" l="1"/>
  <c r="J7" i="3" l="1"/>
  <c r="J6" i="3"/>
  <c r="J61" i="1" l="1"/>
  <c r="G61" i="1"/>
  <c r="G53" i="1" l="1"/>
  <c r="G81" i="1" l="1"/>
  <c r="J59" i="1" l="1"/>
  <c r="J56" i="1"/>
  <c r="G56" i="1"/>
  <c r="J110" i="1"/>
  <c r="J113" i="1"/>
  <c r="J77" i="1"/>
  <c r="J52" i="1"/>
  <c r="J35" i="1"/>
  <c r="G113" i="1"/>
  <c r="G77" i="1"/>
  <c r="G52" i="1"/>
</calcChain>
</file>

<file path=xl/sharedStrings.xml><?xml version="1.0" encoding="utf-8"?>
<sst xmlns="http://schemas.openxmlformats.org/spreadsheetml/2006/main" count="1153" uniqueCount="262">
  <si>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</si>
  <si>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</si>
  <si>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</si>
  <si>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</si>
  <si>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</si>
  <si>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</si>
  <si>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</si>
  <si>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</si>
  <si>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</si>
  <si>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</si>
  <si>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</si>
  <si>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</si>
  <si>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</si>
  <si>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</si>
  <si>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</si>
  <si>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</si>
  <si>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</si>
  <si>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</si>
  <si>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</si>
  <si>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</si>
  <si>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</si>
  <si>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</si>
  <si>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</si>
  <si>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</si>
  <si>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</si>
  <si>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</si>
  <si>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</si>
  <si>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</si>
  <si>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</si>
  <si>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</si>
  <si>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</si>
  <si>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</si>
  <si>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</si>
  <si>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</si>
  <si>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</si>
  <si>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</si>
  <si>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</si>
  <si>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</si>
  <si>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</si>
  <si>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</si>
  <si>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</si>
  <si>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</si>
  <si>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</si>
  <si>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</si>
  <si>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</si>
  <si>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</si>
  <si>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</si>
  <si>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</si>
  <si>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</si>
  <si>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</si>
  <si>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</si>
  <si>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</si>
  <si>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</si>
  <si>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</si>
  <si>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</si>
  <si>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</si>
  <si>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</si>
  <si>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</si>
  <si>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</si>
  <si>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</si>
  <si>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</si>
  <si>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</si>
  <si>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</si>
  <si>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</si>
  <si>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</si>
  <si>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</si>
  <si>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</si>
  <si>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</si>
  <si>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</si>
  <si>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</si>
  <si>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</si>
  <si>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</si>
  <si>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</si>
  <si>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</si>
  <si>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</si>
  <si>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</si>
  <si>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</si>
  <si>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</si>
  <si>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</si>
  <si>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</si>
  <si>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</si>
  <si>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</si>
  <si>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</si>
  <si>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</si>
  <si>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</si>
  <si>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</si>
  <si>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</si>
  <si>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</si>
  <si>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</si>
  <si>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</si>
  <si>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</si>
  <si>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</si>
  <si>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</si>
  <si>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</si>
  <si>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</si>
  <si>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</si>
  <si>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</si>
  <si>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</si>
  <si>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</si>
  <si>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</si>
  <si>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</si>
  <si>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</si>
  <si>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</si>
  <si>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</si>
  <si>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</si>
  <si>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</si>
  <si>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</si>
  <si>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</si>
  <si>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</si>
  <si>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</si>
  <si>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</si>
  <si>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</si>
  <si>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</si>
  <si>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</si>
  <si>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</si>
  <si>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</si>
  <si>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</si>
  <si>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</si>
  <si>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</si>
  <si>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</si>
  <si>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</si>
  <si>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</si>
  <si>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</si>
  <si>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</si>
  <si>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</si>
  <si>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</si>
  <si>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</si>
  <si>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</si>
  <si>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</si>
  <si>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</si>
  <si>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</si>
  <si>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</si>
  <si>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</si>
  <si>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</si>
  <si>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</si>
  <si>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</si>
  <si>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</si>
  <si>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</si>
  <si>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</si>
  <si>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</si>
  <si>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</si>
  <si>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</si>
  <si>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</si>
  <si>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</si>
  <si>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</si>
  <si>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</si>
  <si>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</si>
  <si>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</si>
  <si>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</si>
  <si>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</si>
  <si>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</si>
  <si>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</si>
  <si>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</si>
  <si>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</si>
  <si>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</si>
  <si>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</si>
  <si>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</si>
  <si>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</si>
  <si>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</si>
  <si>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</si>
  <si>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</si>
  <si>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</si>
  <si>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</si>
  <si>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</si>
  <si>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</si>
  <si>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</si>
  <si>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</si>
  <si>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</si>
  <si>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</si>
  <si>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</si>
  <si>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</si>
  <si>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</si>
  <si>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</si>
  <si>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</si>
  <si>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</si>
  <si>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</si>
  <si>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</si>
  <si>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</si>
  <si>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</si>
  <si>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</si>
  <si>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</si>
  <si>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</si>
  <si>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</si>
  <si>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</si>
  <si>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</si>
  <si>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</si>
  <si>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</si>
  <si>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</si>
  <si>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</si>
  <si>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</si>
  <si>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</si>
  <si>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</si>
  <si>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</si>
  <si>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</si>
  <si>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</si>
  <si>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</si>
  <si>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</si>
  <si>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</si>
  <si>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</si>
  <si>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</si>
  <si>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</si>
  <si>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</si>
  <si>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</si>
  <si>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</si>
  <si>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</si>
  <si>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</si>
  <si>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</si>
  <si>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</si>
  <si>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</si>
  <si>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</si>
  <si>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</si>
  <si>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</si>
  <si>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</si>
  <si>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</si>
  <si>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</si>
  <si>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</si>
  <si>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</si>
  <si>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</si>
  <si>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</si>
  <si>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</si>
  <si>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</si>
  <si>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</si>
  <si>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</si>
  <si>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</si>
  <si>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</si>
  <si>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</si>
  <si>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</si>
  <si>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</si>
  <si>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</si>
  <si>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</si>
  <si>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</si>
  <si>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</si>
  <si>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</si>
  <si>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</si>
  <si>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</si>
  <si>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</si>
  <si>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</si>
  <si>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</si>
  <si>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</si>
  <si>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</si>
  <si>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</si>
  <si>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</si>
  <si>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</si>
  <si>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</si>
  <si>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</si>
  <si>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</si>
  <si>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</si>
  <si>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</si>
  <si>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</si>
  <si>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</si>
  <si>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</si>
  <si>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</si>
  <si>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47.11.3</t>
  </si>
  <si>
    <t>47.11</t>
  </si>
  <si>
    <t>поставка продовольственных товаров</t>
  </si>
  <si>
    <t>69.20</t>
  </si>
  <si>
    <t>69.20.10.000</t>
  </si>
  <si>
    <t>наличие в штате аудиторской организации аудитора, имеющего квалификационный аттестат аудитора, выданный после 01 января 2011 г. (ч. 3, 3.1 ст. 4 ФЗ-307)</t>
  </si>
  <si>
    <t>оказание услуг на проведение ежегодного обязательного аудита бухгалтерской (финансовой) отчетности акционерного общества «Содружество» за 2026-2028 гг.</t>
  </si>
  <si>
    <t>96.01.19</t>
  </si>
  <si>
    <t>услуги по химической чистке штор и жалюзи</t>
  </si>
  <si>
    <t>на 2026 год (редакция 18 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</si>
</sst>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46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  <xf numFmtId="49" fontId="272" fillId="0" borderId="69" xfId="0" applyNumberFormat="1" applyFont="1" applyBorder="1" applyAlignment="1">
      <alignment horizontal="center" vertical="center" wrapText="1"/>
    </xf>
    <xf numFmtId="0" fontId="272" fillId="0" borderId="69" xfId="3103" applyFont="1" applyBorder="1" applyAlignment="1">
      <alignment horizontal="center" vertical="center" wrapText="1"/>
    </xf>
    <xf numFmtId="4" fontId="272" fillId="0" borderId="69" xfId="0" applyNumberFormat="1" applyFont="1" applyBorder="1" applyAlignment="1">
      <alignment horizontal="center" vertical="center" wrapText="1"/>
    </xf>
    <xf numFmtId="221" fontId="272" fillId="0" borderId="69" xfId="0" applyNumberFormat="1" applyFont="1" applyBorder="1" applyAlignment="1">
      <alignment horizontal="center" vertical="center" wrapText="1"/>
    </xf>
    <xf numFmtId="2" fontId="272" fillId="0" borderId="44" xfId="0" applyNumberFormat="1" applyFont="1" applyBorder="1" applyAlignment="1">
      <alignment horizontal="center" vertical="center" wrapText="1"/>
    </xf>
    <xf numFmtId="49" fontId="272" fillId="0" borderId="44" xfId="0" applyNumberFormat="1" applyFont="1" applyBorder="1" applyAlignment="1">
      <alignment horizontal="center" vertical="center" wrapText="1"/>
    </xf>
    <xf numFmtId="0" fontId="272" fillId="0" borderId="44" xfId="3103" applyFont="1" applyBorder="1" applyAlignment="1">
      <alignment horizontal="center" vertical="center" wrapText="1"/>
    </xf>
    <xf numFmtId="4" fontId="272" fillId="0" borderId="44" xfId="0" applyNumberFormat="1" applyFont="1" applyBorder="1" applyAlignment="1">
      <alignment horizontal="center" vertical="center" wrapText="1"/>
    </xf>
    <xf numFmtId="221" fontId="272" fillId="0" borderId="44" xfId="0" applyNumberFormat="1" applyFont="1" applyBorder="1" applyAlignment="1">
      <alignment horizontal="center" vertical="center" wrapText="1"/>
    </xf>
    <xf numFmtId="0" fontId="55" fillId="0" borderId="76" xfId="3103" applyFont="1" applyBorder="1" applyAlignment="1">
      <alignment horizontal="center" vertical="center" wrapText="1"/>
    </xf>
    <xf numFmtId="49" fontId="55" fillId="0" borderId="76" xfId="0" applyNumberFormat="1" applyFont="1" applyBorder="1" applyAlignment="1">
      <alignment horizontal="center" vertical="center" wrapText="1"/>
    </xf>
    <xf numFmtId="1" fontId="55" fillId="0" borderId="76" xfId="3103" applyNumberFormat="1" applyFont="1" applyBorder="1" applyAlignment="1">
      <alignment horizontal="center" vertical="center" wrapText="1"/>
    </xf>
    <xf numFmtId="0" fontId="55" fillId="0" borderId="76" xfId="0" applyFont="1" applyBorder="1" applyAlignment="1">
      <alignment horizontal="center" vertical="center" wrapText="1"/>
    </xf>
    <xf numFmtId="49" fontId="272" fillId="0" borderId="44" xfId="3103" applyNumberFormat="1" applyFont="1" applyBorder="1" applyAlignment="1">
      <alignment horizontal="center" vertical="center" wrapText="1"/>
    </xf>
    <xf numFmtId="49" fontId="55" fillId="55" borderId="76" xfId="0" applyNumberFormat="1" applyFont="1" applyFill="1" applyBorder="1" applyAlignment="1">
      <alignment horizontal="center" vertical="center" wrapText="1"/>
    </xf>
    <xf numFmtId="2" fontId="55" fillId="55" borderId="76" xfId="0" applyNumberFormat="1" applyFont="1" applyFill="1" applyBorder="1" applyAlignment="1">
      <alignment horizontal="center" vertical="center" wrapText="1"/>
    </xf>
    <xf numFmtId="0" fontId="55" fillId="55" borderId="76" xfId="0" applyFont="1" applyFill="1" applyBorder="1" applyAlignment="1">
      <alignment horizontal="center" vertical="center" wrapText="1"/>
    </xf>
    <xf numFmtId="0" fontId="55" fillId="55" borderId="76" xfId="3103" applyFont="1" applyFill="1" applyBorder="1" applyAlignment="1">
      <alignment horizontal="center" vertical="center" wrapText="1"/>
    </xf>
    <xf numFmtId="4" fontId="55" fillId="55" borderId="76" xfId="0" applyNumberFormat="1" applyFont="1" applyFill="1" applyBorder="1" applyAlignment="1">
      <alignment horizontal="center" vertical="center" wrapText="1"/>
    </xf>
    <xf numFmtId="221" fontId="55" fillId="55" borderId="76" xfId="0" applyNumberFormat="1" applyFont="1" applyFill="1" applyBorder="1" applyAlignment="1">
      <alignment horizontal="center" vertical="center" wrapText="1"/>
    </xf>
    <xf numFmtId="4" fontId="55" fillId="0" borderId="76" xfId="0" applyNumberFormat="1" applyFont="1" applyBorder="1" applyAlignment="1">
      <alignment horizontal="center" vertical="center" wrapText="1"/>
    </xf>
    <xf numFmtId="221" fontId="55" fillId="0" borderId="76" xfId="0" applyNumberFormat="1" applyFont="1" applyBorder="1" applyAlignment="1">
      <alignment horizontal="center" vertical="center" wrapText="1"/>
    </xf>
    <xf numFmtId="49" fontId="55" fillId="0" borderId="76" xfId="4127" applyNumberFormat="1" applyFont="1" applyBorder="1" applyAlignment="1">
      <alignment horizontal="center" vertical="center" wrapText="1"/>
    </xf>
    <xf numFmtId="0" fontId="55" fillId="0" borderId="76" xfId="4127" applyFont="1" applyBorder="1" applyAlignment="1">
      <alignment horizontal="center" vertical="center" wrapText="1"/>
    </xf>
    <xf numFmtId="2" fontId="55" fillId="0" borderId="76" xfId="0" applyNumberFormat="1" applyFont="1" applyBorder="1" applyAlignment="1">
      <alignment horizontal="center" vertical="center" wrapText="1"/>
    </xf>
    <xf numFmtId="4" fontId="55" fillId="0" borderId="76" xfId="4127" applyNumberFormat="1" applyFont="1" applyBorder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00"/>
      <color rgb="FFF8F45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7"/>
  <sheetViews>
    <sheetView tabSelected="1" topLeftCell="A91" zoomScale="82" zoomScaleNormal="82" workbookViewId="0">
      <selection activeCell="G18" sqref="G18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25" t="s">
        <v>261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29" t="s">
        <v>1</v>
      </c>
      <c r="C4" s="229"/>
      <c r="D4" s="229"/>
      <c r="E4" s="229" t="s">
        <v>2</v>
      </c>
      <c r="F4" s="229"/>
      <c r="G4" s="229"/>
      <c r="H4" s="229"/>
      <c r="I4" s="229"/>
      <c r="J4" s="229"/>
      <c r="K4" s="229"/>
      <c r="L4" s="25"/>
      <c r="M4" s="25"/>
      <c r="N4" s="25"/>
      <c r="O4" s="25"/>
      <c r="P4" s="25"/>
    </row>
    <row r="5" spans="1:16" ht="18.75" customHeight="1">
      <c r="A5" s="25"/>
      <c r="B5" s="229" t="s">
        <v>3</v>
      </c>
      <c r="C5" s="229"/>
      <c r="D5" s="229"/>
      <c r="E5" s="229" t="s">
        <v>4</v>
      </c>
      <c r="F5" s="229"/>
      <c r="G5" s="229"/>
      <c r="H5" s="229"/>
      <c r="I5" s="229"/>
      <c r="J5" s="229"/>
      <c r="K5" s="229"/>
      <c r="L5" s="25"/>
      <c r="M5" s="25"/>
      <c r="N5" s="25"/>
      <c r="O5" s="25"/>
      <c r="P5" s="25"/>
    </row>
    <row r="6" spans="1:16">
      <c r="A6" s="25"/>
      <c r="B6" s="229" t="s">
        <v>5</v>
      </c>
      <c r="C6" s="229"/>
      <c r="D6" s="229"/>
      <c r="E6" s="229" t="s">
        <v>6</v>
      </c>
      <c r="F6" s="229"/>
      <c r="G6" s="229"/>
      <c r="H6" s="229"/>
      <c r="I6" s="229"/>
      <c r="J6" s="229"/>
      <c r="K6" s="229"/>
      <c r="L6" s="25"/>
      <c r="M6" s="25"/>
      <c r="N6" s="25"/>
      <c r="O6" s="25"/>
      <c r="P6" s="25"/>
    </row>
    <row r="7" spans="1:16">
      <c r="A7" s="25"/>
      <c r="B7" s="229" t="s">
        <v>7</v>
      </c>
      <c r="C7" s="229"/>
      <c r="D7" s="229"/>
      <c r="E7" s="230" t="s">
        <v>8</v>
      </c>
      <c r="F7" s="231"/>
      <c r="G7" s="231"/>
      <c r="H7" s="231"/>
      <c r="I7" s="231"/>
      <c r="J7" s="231"/>
      <c r="K7" s="231"/>
      <c r="L7" s="25"/>
      <c r="M7" s="25"/>
      <c r="N7" s="25"/>
      <c r="O7" s="25"/>
      <c r="P7" s="25"/>
    </row>
    <row r="8" spans="1:16">
      <c r="A8" s="25"/>
      <c r="B8" s="229" t="s">
        <v>9</v>
      </c>
      <c r="C8" s="229"/>
      <c r="D8" s="229"/>
      <c r="E8" s="229">
        <v>1655182480</v>
      </c>
      <c r="F8" s="229"/>
      <c r="G8" s="229"/>
      <c r="H8" s="229"/>
      <c r="I8" s="229"/>
      <c r="J8" s="229"/>
      <c r="K8" s="229"/>
      <c r="L8" s="25"/>
      <c r="M8" s="25"/>
      <c r="N8" s="25"/>
      <c r="O8" s="25"/>
      <c r="P8" s="25"/>
    </row>
    <row r="9" spans="1:16">
      <c r="A9" s="25"/>
      <c r="B9" s="229" t="s">
        <v>10</v>
      </c>
      <c r="C9" s="229"/>
      <c r="D9" s="229"/>
      <c r="E9" s="229">
        <v>165501001</v>
      </c>
      <c r="F9" s="229"/>
      <c r="G9" s="229"/>
      <c r="H9" s="229"/>
      <c r="I9" s="229"/>
      <c r="J9" s="229"/>
      <c r="K9" s="229"/>
      <c r="L9" s="25"/>
      <c r="M9" s="25"/>
      <c r="N9" s="25"/>
      <c r="O9" s="25"/>
      <c r="P9" s="25"/>
    </row>
    <row r="10" spans="1:16">
      <c r="A10" s="25"/>
      <c r="B10" s="229" t="s">
        <v>11</v>
      </c>
      <c r="C10" s="229"/>
      <c r="D10" s="229"/>
      <c r="E10" s="229">
        <v>92401000000</v>
      </c>
      <c r="F10" s="229"/>
      <c r="G10" s="229"/>
      <c r="H10" s="229"/>
      <c r="I10" s="229"/>
      <c r="J10" s="229"/>
      <c r="K10" s="229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29" t="s">
        <v>12</v>
      </c>
      <c r="B12" s="229" t="s">
        <v>77</v>
      </c>
      <c r="C12" s="229" t="s">
        <v>13</v>
      </c>
      <c r="D12" s="229" t="s">
        <v>208</v>
      </c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9"/>
      <c r="P12" s="29"/>
    </row>
    <row r="13" spans="1:16" ht="39.75" customHeight="1">
      <c r="A13" s="229"/>
      <c r="B13" s="229"/>
      <c r="C13" s="229"/>
      <c r="D13" s="229" t="s">
        <v>14</v>
      </c>
      <c r="E13" s="229" t="s">
        <v>15</v>
      </c>
      <c r="F13" s="229" t="s">
        <v>16</v>
      </c>
      <c r="G13" s="229"/>
      <c r="H13" s="229" t="s">
        <v>17</v>
      </c>
      <c r="I13" s="229" t="s">
        <v>18</v>
      </c>
      <c r="J13" s="229"/>
      <c r="K13" s="232" t="s">
        <v>19</v>
      </c>
      <c r="L13" s="229" t="s">
        <v>20</v>
      </c>
      <c r="M13" s="229"/>
      <c r="N13" s="229" t="s">
        <v>21</v>
      </c>
      <c r="O13" s="229" t="s">
        <v>22</v>
      </c>
      <c r="P13" s="229" t="s">
        <v>23</v>
      </c>
    </row>
    <row r="14" spans="1:16" ht="84" customHeight="1">
      <c r="A14" s="229"/>
      <c r="B14" s="229"/>
      <c r="C14" s="229"/>
      <c r="D14" s="229"/>
      <c r="E14" s="229"/>
      <c r="F14" s="28" t="s">
        <v>24</v>
      </c>
      <c r="G14" s="28" t="s">
        <v>25</v>
      </c>
      <c r="H14" s="229"/>
      <c r="I14" s="28" t="s">
        <v>26</v>
      </c>
      <c r="J14" s="28" t="s">
        <v>25</v>
      </c>
      <c r="K14" s="232"/>
      <c r="L14" s="28" t="s">
        <v>27</v>
      </c>
      <c r="M14" s="28" t="s">
        <v>28</v>
      </c>
      <c r="N14" s="229"/>
      <c r="O14" s="229"/>
      <c r="P14" s="229"/>
    </row>
    <row r="15" spans="1:16" s="30" customFormat="1" ht="15" customHeight="1">
      <c r="A15" s="229" t="s">
        <v>124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199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36" t="s">
        <v>141</v>
      </c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7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30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0" t="s">
        <v>83</v>
      </c>
      <c r="C83" s="190" t="s">
        <v>82</v>
      </c>
      <c r="D83" s="191" t="s">
        <v>207</v>
      </c>
      <c r="E83" s="192" t="s">
        <v>85</v>
      </c>
      <c r="F83" s="190" t="s">
        <v>68</v>
      </c>
      <c r="G83" s="193" t="str">
        <f>IFERROR(VLOOKUP(F83,'[1]код океи'!$B$2:$C$511,2,FALSE)," ")</f>
        <v>Условная единица</v>
      </c>
      <c r="H83" s="194">
        <v>1</v>
      </c>
      <c r="I83" s="190" t="s">
        <v>71</v>
      </c>
      <c r="J83" s="195" t="s">
        <v>73</v>
      </c>
      <c r="K83" s="198">
        <v>171235</v>
      </c>
      <c r="L83" s="196">
        <v>46113</v>
      </c>
      <c r="M83" s="196">
        <v>46266</v>
      </c>
      <c r="N83" s="193" t="s">
        <v>110</v>
      </c>
      <c r="O83" s="197" t="s">
        <v>74</v>
      </c>
      <c r="P83" s="197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199" t="s">
        <v>229</v>
      </c>
      <c r="E84" s="199" t="s">
        <v>228</v>
      </c>
      <c r="F84" s="160" t="s">
        <v>67</v>
      </c>
      <c r="G84" s="161" t="s">
        <v>129</v>
      </c>
      <c r="H84" s="200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01" t="s">
        <v>110</v>
      </c>
      <c r="O84" s="202" t="s">
        <v>74</v>
      </c>
      <c r="P84" s="202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188" t="s">
        <v>47</v>
      </c>
      <c r="C86" s="188" t="s">
        <v>97</v>
      </c>
      <c r="D86" s="203" t="s">
        <v>60</v>
      </c>
      <c r="E86" s="203" t="s">
        <v>78</v>
      </c>
      <c r="F86" s="204">
        <v>796</v>
      </c>
      <c r="G86" s="204" t="s">
        <v>129</v>
      </c>
      <c r="H86" s="204">
        <v>4</v>
      </c>
      <c r="I86" s="204">
        <v>80000000000</v>
      </c>
      <c r="J86" s="204" t="s">
        <v>115</v>
      </c>
      <c r="K86" s="205">
        <v>147560</v>
      </c>
      <c r="L86" s="206">
        <v>46143</v>
      </c>
      <c r="M86" s="206">
        <v>46266</v>
      </c>
      <c r="N86" s="204" t="s">
        <v>110</v>
      </c>
      <c r="O86" s="204" t="s">
        <v>74</v>
      </c>
      <c r="P86" s="204" t="s">
        <v>74</v>
      </c>
      <c r="Q86" s="27" t="s">
        <v>218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230</v>
      </c>
      <c r="C89" s="90" t="s">
        <v>231</v>
      </c>
      <c r="D89" s="91" t="s">
        <v>232</v>
      </c>
      <c r="E89" s="67" t="s">
        <v>85</v>
      </c>
      <c r="F89" s="80">
        <v>616</v>
      </c>
      <c r="G89" s="71" t="s">
        <v>233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230</v>
      </c>
      <c r="C90" s="90" t="s">
        <v>231</v>
      </c>
      <c r="D90" s="91" t="s">
        <v>234</v>
      </c>
      <c r="E90" s="91" t="s">
        <v>85</v>
      </c>
      <c r="F90" s="40">
        <v>616</v>
      </c>
      <c r="G90" s="40" t="s">
        <v>233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ht="38.25" customHeight="1">
      <c r="A91" s="40">
        <v>75</v>
      </c>
      <c r="B91" s="216" t="s">
        <v>235</v>
      </c>
      <c r="C91" s="216" t="s">
        <v>236</v>
      </c>
      <c r="D91" s="209" t="s">
        <v>237</v>
      </c>
      <c r="E91" s="209" t="s">
        <v>238</v>
      </c>
      <c r="F91" s="209">
        <v>876</v>
      </c>
      <c r="G91" s="209" t="s">
        <v>75</v>
      </c>
      <c r="H91" s="209">
        <v>1</v>
      </c>
      <c r="I91" s="207" t="s">
        <v>70</v>
      </c>
      <c r="J91" s="169" t="str">
        <f>IFERROR(VLOOKUP(I91,[1]регион!$A$1:$B$86,2,0)," ")</f>
        <v>Татарстан</v>
      </c>
      <c r="K91" s="210">
        <v>237383140.86000001</v>
      </c>
      <c r="L91" s="211">
        <v>46143</v>
      </c>
      <c r="M91" s="211">
        <v>46722</v>
      </c>
      <c r="N91" s="169" t="s">
        <v>171</v>
      </c>
      <c r="O91" s="209" t="s">
        <v>30</v>
      </c>
      <c r="P91" s="209" t="s">
        <v>74</v>
      </c>
      <c r="Q91" s="27" t="s">
        <v>247</v>
      </c>
    </row>
    <row r="92" spans="1:17" ht="38.25" customHeight="1">
      <c r="A92" s="40">
        <v>76</v>
      </c>
      <c r="B92" s="216" t="s">
        <v>235</v>
      </c>
      <c r="C92" s="216" t="s">
        <v>236</v>
      </c>
      <c r="D92" s="209" t="s">
        <v>237</v>
      </c>
      <c r="E92" s="209" t="s">
        <v>238</v>
      </c>
      <c r="F92" s="209">
        <v>876</v>
      </c>
      <c r="G92" s="209" t="s">
        <v>75</v>
      </c>
      <c r="H92" s="209">
        <v>1</v>
      </c>
      <c r="I92" s="207" t="s">
        <v>71</v>
      </c>
      <c r="J92" s="169" t="s">
        <v>86</v>
      </c>
      <c r="K92" s="210">
        <v>195645805.40000001</v>
      </c>
      <c r="L92" s="211">
        <v>46143</v>
      </c>
      <c r="M92" s="211">
        <v>46722</v>
      </c>
      <c r="N92" s="169" t="s">
        <v>171</v>
      </c>
      <c r="O92" s="209" t="s">
        <v>30</v>
      </c>
      <c r="P92" s="209" t="s">
        <v>30</v>
      </c>
      <c r="Q92" s="27" t="s">
        <v>247</v>
      </c>
    </row>
    <row r="93" spans="1:17" ht="38.25" customHeight="1">
      <c r="A93" s="40">
        <v>77</v>
      </c>
      <c r="B93" s="216" t="s">
        <v>235</v>
      </c>
      <c r="C93" s="216" t="s">
        <v>236</v>
      </c>
      <c r="D93" s="209" t="s">
        <v>237</v>
      </c>
      <c r="E93" s="209" t="s">
        <v>238</v>
      </c>
      <c r="F93" s="209">
        <v>876</v>
      </c>
      <c r="G93" s="209" t="s">
        <v>75</v>
      </c>
      <c r="H93" s="209">
        <v>1</v>
      </c>
      <c r="I93" s="207" t="s">
        <v>70</v>
      </c>
      <c r="J93" s="169" t="str">
        <f>IFERROR(VLOOKUP(I93,[1]регион!$A$1:$B$86,2,0)," ")</f>
        <v>Татарстан</v>
      </c>
      <c r="K93" s="210">
        <v>776478475.44000006</v>
      </c>
      <c r="L93" s="211">
        <v>46174</v>
      </c>
      <c r="M93" s="211">
        <v>47453</v>
      </c>
      <c r="N93" s="169" t="s">
        <v>171</v>
      </c>
      <c r="O93" s="209" t="s">
        <v>30</v>
      </c>
      <c r="P93" s="209" t="s">
        <v>74</v>
      </c>
      <c r="Q93" s="27" t="s">
        <v>247</v>
      </c>
    </row>
    <row r="94" spans="1:17" ht="38.25" customHeight="1">
      <c r="A94" s="40">
        <v>78</v>
      </c>
      <c r="B94" s="79" t="s">
        <v>235</v>
      </c>
      <c r="C94" s="79" t="s">
        <v>236</v>
      </c>
      <c r="D94" s="40" t="s">
        <v>237</v>
      </c>
      <c r="E94" s="40" t="s">
        <v>238</v>
      </c>
      <c r="F94" s="40">
        <v>876</v>
      </c>
      <c r="G94" s="40" t="s">
        <v>75</v>
      </c>
      <c r="H94" s="40">
        <v>1</v>
      </c>
      <c r="I94" s="90" t="s">
        <v>71</v>
      </c>
      <c r="J94" s="71" t="s">
        <v>86</v>
      </c>
      <c r="K94" s="92">
        <v>643388209.62</v>
      </c>
      <c r="L94" s="81">
        <v>46174</v>
      </c>
      <c r="M94" s="81">
        <v>47453</v>
      </c>
      <c r="N94" s="71" t="s">
        <v>171</v>
      </c>
      <c r="O94" s="40" t="s">
        <v>30</v>
      </c>
      <c r="P94" s="40" t="s">
        <v>30</v>
      </c>
    </row>
    <row r="95" spans="1:17" ht="38.25" customHeight="1">
      <c r="A95" s="40">
        <v>79</v>
      </c>
      <c r="B95" s="207" t="s">
        <v>37</v>
      </c>
      <c r="C95" s="207" t="s">
        <v>38</v>
      </c>
      <c r="D95" s="208" t="s">
        <v>239</v>
      </c>
      <c r="E95" s="164" t="s">
        <v>92</v>
      </c>
      <c r="F95" s="207" t="s">
        <v>68</v>
      </c>
      <c r="G95" s="169" t="str">
        <f>IFERROR(VLOOKUP(F95,'[1]код океи'!$B$2:$C$511,2,FALSE)," ")</f>
        <v>Условная единица</v>
      </c>
      <c r="H95" s="209">
        <v>1</v>
      </c>
      <c r="I95" s="207" t="s">
        <v>70</v>
      </c>
      <c r="J95" s="169" t="str">
        <f>IFERROR(VLOOKUP(I95,[1]регион!$A$1:$B$86,2,0)," ")</f>
        <v>Татарстан</v>
      </c>
      <c r="K95" s="210">
        <v>110920</v>
      </c>
      <c r="L95" s="211">
        <v>46174</v>
      </c>
      <c r="M95" s="211">
        <v>46539</v>
      </c>
      <c r="N95" s="209" t="s">
        <v>110</v>
      </c>
      <c r="O95" s="209" t="s">
        <v>74</v>
      </c>
      <c r="P95" s="209" t="s">
        <v>74</v>
      </c>
      <c r="Q95" s="27" t="s">
        <v>247</v>
      </c>
    </row>
    <row r="96" spans="1:17" ht="38.25" customHeight="1">
      <c r="A96" s="236" t="s">
        <v>140</v>
      </c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7"/>
    </row>
    <row r="97" spans="1:16" ht="45.75" customHeight="1">
      <c r="A97" s="212">
        <v>80</v>
      </c>
      <c r="B97" s="28" t="s">
        <v>81</v>
      </c>
      <c r="C97" s="28" t="s">
        <v>80</v>
      </c>
      <c r="D97" s="66" t="s">
        <v>79</v>
      </c>
      <c r="E97" s="66" t="s">
        <v>65</v>
      </c>
      <c r="F97" s="65" t="s">
        <v>68</v>
      </c>
      <c r="G97" s="68" t="str">
        <f>IFERROR(VLOOKUP(F97,'[1]код океи'!$B$2:$C$511,2,FALSE)," ")</f>
        <v>Условная единица</v>
      </c>
      <c r="H97" s="101">
        <v>1</v>
      </c>
      <c r="I97" s="65" t="s">
        <v>70</v>
      </c>
      <c r="J97" s="68" t="str">
        <f>IFERROR(VLOOKUP(I97,[1]регион!$A$1:$B$86,2,0)," ")</f>
        <v>Татарстан</v>
      </c>
      <c r="K97" s="69">
        <v>10000000</v>
      </c>
      <c r="L97" s="70">
        <v>46204</v>
      </c>
      <c r="M97" s="70">
        <v>46539</v>
      </c>
      <c r="N97" s="28" t="s">
        <v>110</v>
      </c>
      <c r="O97" s="28" t="s">
        <v>74</v>
      </c>
      <c r="P97" s="68" t="s">
        <v>74</v>
      </c>
    </row>
    <row r="98" spans="1:16" ht="45.75" customHeight="1">
      <c r="A98" s="212">
        <v>81</v>
      </c>
      <c r="B98" s="28" t="s">
        <v>42</v>
      </c>
      <c r="C98" s="28" t="s">
        <v>43</v>
      </c>
      <c r="D98" s="66" t="s">
        <v>245</v>
      </c>
      <c r="E98" s="66" t="s">
        <v>85</v>
      </c>
      <c r="F98" s="65" t="s">
        <v>29</v>
      </c>
      <c r="G98" s="68" t="s">
        <v>29</v>
      </c>
      <c r="H98" s="101" t="s">
        <v>29</v>
      </c>
      <c r="I98" s="65" t="s">
        <v>70</v>
      </c>
      <c r="J98" s="68" t="str">
        <f>IFERROR(VLOOKUP(I98,[1]регион!$A$1:$B$86,2,0)," ")</f>
        <v>Татарстан</v>
      </c>
      <c r="K98" s="69">
        <v>363777.66</v>
      </c>
      <c r="L98" s="70">
        <v>46204</v>
      </c>
      <c r="M98" s="70">
        <v>46722</v>
      </c>
      <c r="N98" s="28" t="s">
        <v>126</v>
      </c>
      <c r="O98" s="28" t="s">
        <v>74</v>
      </c>
      <c r="P98" s="68" t="s">
        <v>74</v>
      </c>
    </row>
    <row r="99" spans="1:16" ht="45.75" customHeight="1">
      <c r="A99" s="197">
        <v>82</v>
      </c>
      <c r="B99" s="217" t="s">
        <v>253</v>
      </c>
      <c r="C99" s="218" t="s">
        <v>252</v>
      </c>
      <c r="D99" s="217" t="s">
        <v>254</v>
      </c>
      <c r="E99" s="217" t="s">
        <v>100</v>
      </c>
      <c r="F99" s="218" t="s">
        <v>29</v>
      </c>
      <c r="G99" s="219" t="s">
        <v>29</v>
      </c>
      <c r="H99" s="220" t="s">
        <v>29</v>
      </c>
      <c r="I99" s="218" t="s">
        <v>70</v>
      </c>
      <c r="J99" s="219" t="s">
        <v>73</v>
      </c>
      <c r="K99" s="221">
        <v>490000</v>
      </c>
      <c r="L99" s="222">
        <v>46204</v>
      </c>
      <c r="M99" s="222">
        <v>46357</v>
      </c>
      <c r="N99" s="219" t="s">
        <v>110</v>
      </c>
      <c r="O99" s="219" t="s">
        <v>74</v>
      </c>
      <c r="P99" s="219" t="s">
        <v>74</v>
      </c>
    </row>
    <row r="100" spans="1:16" ht="45.75" customHeight="1">
      <c r="A100" s="212">
        <v>83</v>
      </c>
      <c r="B100" s="217" t="s">
        <v>253</v>
      </c>
      <c r="C100" s="218" t="s">
        <v>252</v>
      </c>
      <c r="D100" s="217" t="s">
        <v>254</v>
      </c>
      <c r="E100" s="217" t="s">
        <v>100</v>
      </c>
      <c r="F100" s="218" t="s">
        <v>29</v>
      </c>
      <c r="G100" s="219" t="s">
        <v>29</v>
      </c>
      <c r="H100" s="220" t="s">
        <v>29</v>
      </c>
      <c r="I100" s="218" t="s">
        <v>71</v>
      </c>
      <c r="J100" s="219" t="s">
        <v>86</v>
      </c>
      <c r="K100" s="221">
        <v>495000</v>
      </c>
      <c r="L100" s="222">
        <v>46235</v>
      </c>
      <c r="M100" s="222">
        <v>46357</v>
      </c>
      <c r="N100" s="219" t="s">
        <v>110</v>
      </c>
      <c r="O100" s="219" t="s">
        <v>74</v>
      </c>
      <c r="P100" s="219" t="s">
        <v>74</v>
      </c>
    </row>
    <row r="101" spans="1:16" ht="45.75" customHeight="1">
      <c r="A101" s="212">
        <v>84</v>
      </c>
      <c r="B101" s="90" t="s">
        <v>37</v>
      </c>
      <c r="C101" s="90" t="s">
        <v>38</v>
      </c>
      <c r="D101" s="91" t="s">
        <v>240</v>
      </c>
      <c r="E101" s="66" t="s">
        <v>92</v>
      </c>
      <c r="F101" s="90" t="s">
        <v>68</v>
      </c>
      <c r="G101" s="71" t="str">
        <f>IFERROR(VLOOKUP(F101,'[1]код океи'!$B$2:$C$511,2,FALSE)," ")</f>
        <v>Условная единица</v>
      </c>
      <c r="H101" s="40">
        <v>1</v>
      </c>
      <c r="I101" s="90" t="s">
        <v>70</v>
      </c>
      <c r="J101" s="71" t="str">
        <f>IFERROR(VLOOKUP(I101,[1]регион!$A$1:$B$86,2,0)," ")</f>
        <v>Татарстан</v>
      </c>
      <c r="K101" s="92">
        <v>117906.31</v>
      </c>
      <c r="L101" s="81">
        <v>46235</v>
      </c>
      <c r="M101" s="81">
        <v>46569</v>
      </c>
      <c r="N101" s="40" t="s">
        <v>110</v>
      </c>
      <c r="O101" s="40" t="s">
        <v>74</v>
      </c>
      <c r="P101" s="40" t="s">
        <v>74</v>
      </c>
    </row>
    <row r="102" spans="1:16" ht="45.75" customHeight="1">
      <c r="A102" s="197">
        <v>85</v>
      </c>
      <c r="B102" s="227" t="s">
        <v>88</v>
      </c>
      <c r="C102" s="227" t="s">
        <v>259</v>
      </c>
      <c r="D102" s="213" t="s">
        <v>260</v>
      </c>
      <c r="E102" s="213" t="s">
        <v>85</v>
      </c>
      <c r="F102" s="227">
        <v>876</v>
      </c>
      <c r="G102" s="215" t="s">
        <v>75</v>
      </c>
      <c r="H102" s="212">
        <v>1</v>
      </c>
      <c r="I102" s="227" t="s">
        <v>70</v>
      </c>
      <c r="J102" s="215" t="s">
        <v>73</v>
      </c>
      <c r="K102" s="223">
        <v>132159.96</v>
      </c>
      <c r="L102" s="224">
        <v>46235</v>
      </c>
      <c r="M102" s="224">
        <v>46357</v>
      </c>
      <c r="N102" s="212" t="s">
        <v>110</v>
      </c>
      <c r="O102" s="212" t="s">
        <v>74</v>
      </c>
      <c r="P102" s="212" t="s">
        <v>74</v>
      </c>
    </row>
    <row r="103" spans="1:16" ht="45.75" customHeight="1">
      <c r="A103" s="212">
        <v>86</v>
      </c>
      <c r="B103" s="212" t="s">
        <v>250</v>
      </c>
      <c r="C103" s="212" t="s">
        <v>249</v>
      </c>
      <c r="D103" s="213" t="s">
        <v>248</v>
      </c>
      <c r="E103" s="66" t="s">
        <v>85</v>
      </c>
      <c r="F103" s="65" t="s">
        <v>68</v>
      </c>
      <c r="G103" s="68" t="str">
        <f>IFERROR(VLOOKUP(F103,'[1]код океи'!$B$2:$C$511,2,FALSE)," ")</f>
        <v>Условная единица</v>
      </c>
      <c r="H103" s="214">
        <v>1</v>
      </c>
      <c r="I103" s="65" t="s">
        <v>70</v>
      </c>
      <c r="J103" s="68" t="str">
        <f>IFERROR(VLOOKUP(I103,[1]регион!$A$1:$B$86,2,0)," ")</f>
        <v>Татарстан</v>
      </c>
      <c r="K103" s="223">
        <v>495000</v>
      </c>
      <c r="L103" s="224">
        <v>46235</v>
      </c>
      <c r="M103" s="224">
        <v>46266</v>
      </c>
      <c r="N103" s="212" t="s">
        <v>110</v>
      </c>
      <c r="O103" s="212" t="s">
        <v>74</v>
      </c>
      <c r="P103" s="215" t="s">
        <v>74</v>
      </c>
    </row>
    <row r="104" spans="1:16" ht="78.75" customHeight="1">
      <c r="A104" s="212">
        <v>87</v>
      </c>
      <c r="B104" s="225" t="s">
        <v>255</v>
      </c>
      <c r="C104" s="225" t="s">
        <v>256</v>
      </c>
      <c r="D104" s="226" t="s">
        <v>258</v>
      </c>
      <c r="E104" s="226" t="s">
        <v>257</v>
      </c>
      <c r="F104" s="226">
        <v>876</v>
      </c>
      <c r="G104" s="226" t="s">
        <v>75</v>
      </c>
      <c r="H104" s="226">
        <v>1</v>
      </c>
      <c r="I104" s="226">
        <v>92000000000</v>
      </c>
      <c r="J104" s="226" t="s">
        <v>73</v>
      </c>
      <c r="K104" s="228">
        <v>2698166.67</v>
      </c>
      <c r="L104" s="224">
        <v>46235</v>
      </c>
      <c r="M104" s="224">
        <v>47150</v>
      </c>
      <c r="N104" s="226" t="s">
        <v>171</v>
      </c>
      <c r="O104" s="226" t="s">
        <v>30</v>
      </c>
      <c r="P104" s="226" t="s">
        <v>74</v>
      </c>
    </row>
    <row r="105" spans="1:16" ht="45.75" customHeight="1">
      <c r="A105" s="197">
        <v>88</v>
      </c>
      <c r="B105" s="79" t="s">
        <v>235</v>
      </c>
      <c r="C105" s="79" t="s">
        <v>236</v>
      </c>
      <c r="D105" s="40" t="s">
        <v>237</v>
      </c>
      <c r="E105" s="40" t="s">
        <v>238</v>
      </c>
      <c r="F105" s="40">
        <v>876</v>
      </c>
      <c r="G105" s="40" t="s">
        <v>75</v>
      </c>
      <c r="H105" s="40">
        <v>1</v>
      </c>
      <c r="I105" s="90" t="s">
        <v>70</v>
      </c>
      <c r="J105" s="71" t="str">
        <f>IFERROR(VLOOKUP(I105,[1]регион!$A$1:$B$86,2,0)," ")</f>
        <v>Татарстан</v>
      </c>
      <c r="K105" s="92" t="s">
        <v>251</v>
      </c>
      <c r="L105" s="81">
        <v>46235</v>
      </c>
      <c r="M105" s="81">
        <v>47453</v>
      </c>
      <c r="N105" s="71" t="s">
        <v>171</v>
      </c>
      <c r="O105" s="40" t="s">
        <v>30</v>
      </c>
      <c r="P105" s="40" t="s">
        <v>74</v>
      </c>
    </row>
    <row r="106" spans="1:16" ht="38.25" customHeight="1">
      <c r="A106" s="212">
        <v>89</v>
      </c>
      <c r="B106" s="65" t="s">
        <v>37</v>
      </c>
      <c r="C106" s="65" t="s">
        <v>84</v>
      </c>
      <c r="D106" s="66" t="s">
        <v>59</v>
      </c>
      <c r="E106" s="66" t="s">
        <v>92</v>
      </c>
      <c r="F106" s="65" t="s">
        <v>68</v>
      </c>
      <c r="G106" s="68" t="s">
        <v>75</v>
      </c>
      <c r="H106" s="101">
        <v>1</v>
      </c>
      <c r="I106" s="65" t="s">
        <v>70</v>
      </c>
      <c r="J106" s="68" t="s">
        <v>73</v>
      </c>
      <c r="K106" s="69">
        <v>505920</v>
      </c>
      <c r="L106" s="70">
        <v>46266</v>
      </c>
      <c r="M106" s="70">
        <v>46631</v>
      </c>
      <c r="N106" s="68" t="s">
        <v>110</v>
      </c>
      <c r="O106" s="28" t="s">
        <v>74</v>
      </c>
      <c r="P106" s="102" t="s">
        <v>74</v>
      </c>
    </row>
    <row r="107" spans="1:16" ht="45" customHeight="1">
      <c r="A107" s="212">
        <v>90</v>
      </c>
      <c r="B107" s="73" t="s">
        <v>39</v>
      </c>
      <c r="C107" s="52" t="s">
        <v>163</v>
      </c>
      <c r="D107" s="95" t="s">
        <v>164</v>
      </c>
      <c r="E107" s="72" t="s">
        <v>85</v>
      </c>
      <c r="F107" s="52" t="s">
        <v>68</v>
      </c>
      <c r="G107" s="55" t="str">
        <f>IFERROR(VLOOKUP(F107,'[2]код океи'!$B$2:$C$511,2,FALSE)," ")</f>
        <v>Условная единица</v>
      </c>
      <c r="H107" s="96">
        <v>1</v>
      </c>
      <c r="I107" s="52" t="s">
        <v>70</v>
      </c>
      <c r="J107" s="55" t="str">
        <f>IFERROR(VLOOKUP(I107,[2]регион!$A$1:$B$86,2,0)," ")</f>
        <v>Татарстан</v>
      </c>
      <c r="K107" s="56">
        <v>295200</v>
      </c>
      <c r="L107" s="57">
        <v>46266</v>
      </c>
      <c r="M107" s="57">
        <v>46296</v>
      </c>
      <c r="N107" s="51" t="s">
        <v>126</v>
      </c>
      <c r="O107" s="51" t="s">
        <v>30</v>
      </c>
      <c r="P107" s="51" t="s">
        <v>74</v>
      </c>
    </row>
    <row r="108" spans="1:16" ht="42.75" customHeight="1">
      <c r="A108" s="197">
        <v>91</v>
      </c>
      <c r="B108" s="52" t="s">
        <v>72</v>
      </c>
      <c r="C108" s="52" t="s">
        <v>72</v>
      </c>
      <c r="D108" s="53" t="s">
        <v>195</v>
      </c>
      <c r="E108" s="58" t="s">
        <v>85</v>
      </c>
      <c r="F108" s="52" t="s">
        <v>29</v>
      </c>
      <c r="G108" s="55" t="s">
        <v>29</v>
      </c>
      <c r="H108" s="55" t="s">
        <v>29</v>
      </c>
      <c r="I108" s="52" t="s">
        <v>70</v>
      </c>
      <c r="J108" s="55" t="str">
        <f>IFERROR(VLOOKUP(I108,[1]регион!$A$1:$B$86,2,0)," ")</f>
        <v>Татарстан</v>
      </c>
      <c r="K108" s="56">
        <v>1276059.32</v>
      </c>
      <c r="L108" s="57">
        <v>46266</v>
      </c>
      <c r="M108" s="57">
        <v>46357</v>
      </c>
      <c r="N108" s="55" t="s">
        <v>46</v>
      </c>
      <c r="O108" s="55" t="s">
        <v>30</v>
      </c>
      <c r="P108" s="55" t="s">
        <v>30</v>
      </c>
    </row>
    <row r="109" spans="1:16" ht="38.25" customHeight="1">
      <c r="A109" s="233" t="s">
        <v>138</v>
      </c>
      <c r="B109" s="234"/>
      <c r="C109" s="234"/>
      <c r="D109" s="234"/>
      <c r="E109" s="234"/>
      <c r="F109" s="234"/>
      <c r="G109" s="234"/>
      <c r="H109" s="234"/>
      <c r="I109" s="234"/>
      <c r="J109" s="234"/>
      <c r="K109" s="235"/>
      <c r="L109" s="235"/>
      <c r="M109" s="235"/>
      <c r="N109" s="235"/>
      <c r="O109" s="235"/>
      <c r="P109" s="235"/>
    </row>
    <row r="110" spans="1:16" ht="38.25" customHeight="1">
      <c r="A110" s="40">
        <v>92</v>
      </c>
      <c r="B110" s="65" t="s">
        <v>51</v>
      </c>
      <c r="C110" s="65" t="s">
        <v>52</v>
      </c>
      <c r="D110" s="66" t="s">
        <v>62</v>
      </c>
      <c r="E110" s="28" t="s">
        <v>53</v>
      </c>
      <c r="F110" s="65" t="s">
        <v>67</v>
      </c>
      <c r="G110" s="68" t="s">
        <v>76</v>
      </c>
      <c r="H110" s="28">
        <v>204</v>
      </c>
      <c r="I110" s="65" t="s">
        <v>70</v>
      </c>
      <c r="J110" s="68" t="str">
        <f>IFERROR(VLOOKUP(I110,[1]регион!$A$1:$B$86,2,0)," ")</f>
        <v>Татарстан</v>
      </c>
      <c r="K110" s="69">
        <v>279480</v>
      </c>
      <c r="L110" s="70">
        <v>46327</v>
      </c>
      <c r="M110" s="70">
        <v>46357</v>
      </c>
      <c r="N110" s="71" t="s">
        <v>110</v>
      </c>
      <c r="O110" s="40" t="s">
        <v>74</v>
      </c>
      <c r="P110" s="40" t="s">
        <v>74</v>
      </c>
    </row>
    <row r="111" spans="1:16" ht="38.25" customHeight="1">
      <c r="A111" s="40">
        <v>93</v>
      </c>
      <c r="B111" s="103" t="s">
        <v>34</v>
      </c>
      <c r="C111" s="103" t="s">
        <v>111</v>
      </c>
      <c r="D111" s="104" t="s">
        <v>139</v>
      </c>
      <c r="E111" s="105" t="s">
        <v>85</v>
      </c>
      <c r="F111" s="104" t="s">
        <v>29</v>
      </c>
      <c r="G111" s="104" t="s">
        <v>29</v>
      </c>
      <c r="H111" s="104" t="s">
        <v>29</v>
      </c>
      <c r="I111" s="106" t="s">
        <v>70</v>
      </c>
      <c r="J111" s="107" t="str">
        <f>IFERROR(VLOOKUP(I111,[2]регион!$A$1:$B$86,2,0)," ")</f>
        <v>Татарстан</v>
      </c>
      <c r="K111" s="108">
        <v>2000000</v>
      </c>
      <c r="L111" s="109">
        <v>46327</v>
      </c>
      <c r="M111" s="109">
        <v>46722</v>
      </c>
      <c r="N111" s="104" t="s">
        <v>46</v>
      </c>
      <c r="O111" s="104" t="s">
        <v>30</v>
      </c>
      <c r="P111" s="107" t="s">
        <v>30</v>
      </c>
    </row>
    <row r="112" spans="1:16" ht="39.75" customHeight="1">
      <c r="A112" s="40">
        <v>94</v>
      </c>
      <c r="B112" s="110" t="s">
        <v>42</v>
      </c>
      <c r="C112" s="110" t="s">
        <v>43</v>
      </c>
      <c r="D112" s="111" t="s">
        <v>106</v>
      </c>
      <c r="E112" s="111" t="s">
        <v>85</v>
      </c>
      <c r="F112" s="110" t="s">
        <v>29</v>
      </c>
      <c r="G112" s="112" t="s">
        <v>29</v>
      </c>
      <c r="H112" s="113" t="s">
        <v>29</v>
      </c>
      <c r="I112" s="110" t="s">
        <v>70</v>
      </c>
      <c r="J112" s="112" t="s">
        <v>73</v>
      </c>
      <c r="K112" s="114">
        <v>577451.30000000005</v>
      </c>
      <c r="L112" s="115">
        <v>46327</v>
      </c>
      <c r="M112" s="115">
        <v>46722</v>
      </c>
      <c r="N112" s="112" t="s">
        <v>110</v>
      </c>
      <c r="O112" s="113" t="s">
        <v>74</v>
      </c>
      <c r="P112" s="40" t="s">
        <v>30</v>
      </c>
    </row>
    <row r="113" spans="1:16" ht="38.25" customHeight="1">
      <c r="A113" s="40">
        <v>95</v>
      </c>
      <c r="B113" s="65" t="s">
        <v>54</v>
      </c>
      <c r="C113" s="65" t="s">
        <v>55</v>
      </c>
      <c r="D113" s="66" t="s">
        <v>61</v>
      </c>
      <c r="E113" s="67" t="s">
        <v>85</v>
      </c>
      <c r="F113" s="65" t="s">
        <v>68</v>
      </c>
      <c r="G113" s="68" t="str">
        <f>IFERROR(VLOOKUP(F113,'[1]код океи'!$B$2:$C$511,2,FALSE)," ")</f>
        <v>Условная единица</v>
      </c>
      <c r="H113" s="28">
        <v>1</v>
      </c>
      <c r="I113" s="65" t="s">
        <v>70</v>
      </c>
      <c r="J113" s="68" t="str">
        <f>IFERROR(VLOOKUP(I113,[1]регион!$A$1:$B$86,2,0)," ")</f>
        <v>Татарстан</v>
      </c>
      <c r="K113" s="69">
        <v>1175210</v>
      </c>
      <c r="L113" s="70">
        <v>46357</v>
      </c>
      <c r="M113" s="70">
        <v>46722</v>
      </c>
      <c r="N113" s="71" t="s">
        <v>46</v>
      </c>
      <c r="O113" s="40" t="s">
        <v>74</v>
      </c>
      <c r="P113" s="40" t="s">
        <v>74</v>
      </c>
    </row>
    <row r="114" spans="1:16" ht="39.75" customHeight="1">
      <c r="A114" s="40">
        <v>96</v>
      </c>
      <c r="B114" s="90" t="s">
        <v>37</v>
      </c>
      <c r="C114" s="90" t="s">
        <v>38</v>
      </c>
      <c r="D114" s="91" t="s">
        <v>109</v>
      </c>
      <c r="E114" s="91" t="s">
        <v>92</v>
      </c>
      <c r="F114" s="90" t="s">
        <v>68</v>
      </c>
      <c r="G114" s="71" t="str">
        <f>IFERROR(VLOOKUP(F114,'[2]код океи'!$B$2:$C$511,2,FALSE)," ")</f>
        <v>Условная единица</v>
      </c>
      <c r="H114" s="40">
        <v>1</v>
      </c>
      <c r="I114" s="90" t="s">
        <v>70</v>
      </c>
      <c r="J114" s="71" t="str">
        <f>IFERROR(VLOOKUP(I114,[2]регион!$A$1:$B$86,2,0)," ")</f>
        <v>Татарстан</v>
      </c>
      <c r="K114" s="92">
        <v>385764</v>
      </c>
      <c r="L114" s="81">
        <v>46357</v>
      </c>
      <c r="M114" s="81">
        <v>46722</v>
      </c>
      <c r="N114" s="71" t="s">
        <v>110</v>
      </c>
      <c r="O114" s="40" t="s">
        <v>74</v>
      </c>
      <c r="P114" s="40" t="s">
        <v>74</v>
      </c>
    </row>
    <row r="115" spans="1:16" ht="39.75" customHeight="1">
      <c r="A115" s="40">
        <v>97</v>
      </c>
      <c r="B115" s="65" t="s">
        <v>39</v>
      </c>
      <c r="C115" s="65" t="s">
        <v>155</v>
      </c>
      <c r="D115" s="66" t="s">
        <v>189</v>
      </c>
      <c r="E115" s="66" t="s">
        <v>85</v>
      </c>
      <c r="F115" s="65" t="s">
        <v>68</v>
      </c>
      <c r="G115" s="68" t="s">
        <v>75</v>
      </c>
      <c r="H115" s="28">
        <v>1</v>
      </c>
      <c r="I115" s="65" t="s">
        <v>70</v>
      </c>
      <c r="J115" s="68" t="s">
        <v>73</v>
      </c>
      <c r="K115" s="69">
        <v>126467.35</v>
      </c>
      <c r="L115" s="70">
        <v>46357</v>
      </c>
      <c r="M115" s="70">
        <v>46722</v>
      </c>
      <c r="N115" s="68" t="s">
        <v>110</v>
      </c>
      <c r="O115" s="28" t="s">
        <v>74</v>
      </c>
      <c r="P115" s="28" t="s">
        <v>74</v>
      </c>
    </row>
    <row r="116" spans="1:16" ht="39.75" customHeight="1">
      <c r="A116" s="40">
        <v>98</v>
      </c>
      <c r="B116" s="52" t="s">
        <v>175</v>
      </c>
      <c r="C116" s="52" t="s">
        <v>241</v>
      </c>
      <c r="D116" s="53" t="s">
        <v>246</v>
      </c>
      <c r="E116" s="66" t="s">
        <v>85</v>
      </c>
      <c r="F116" s="47">
        <v>796</v>
      </c>
      <c r="G116" s="47" t="s">
        <v>129</v>
      </c>
      <c r="H116" s="51">
        <v>76</v>
      </c>
      <c r="I116" s="65" t="s">
        <v>70</v>
      </c>
      <c r="J116" s="68" t="s">
        <v>73</v>
      </c>
      <c r="K116" s="56">
        <v>21227036.789999999</v>
      </c>
      <c r="L116" s="57">
        <v>46357</v>
      </c>
      <c r="M116" s="57">
        <v>46478</v>
      </c>
      <c r="N116" s="55" t="s">
        <v>197</v>
      </c>
      <c r="O116" s="51" t="s">
        <v>30</v>
      </c>
      <c r="P116" s="51" t="s">
        <v>74</v>
      </c>
    </row>
    <row r="117" spans="1:16" ht="39.75" customHeight="1">
      <c r="A117" s="40">
        <v>99</v>
      </c>
      <c r="B117" s="52" t="s">
        <v>242</v>
      </c>
      <c r="C117" s="52" t="s">
        <v>243</v>
      </c>
      <c r="D117" s="53" t="s">
        <v>244</v>
      </c>
      <c r="E117" s="58" t="s">
        <v>85</v>
      </c>
      <c r="F117" s="52" t="s">
        <v>67</v>
      </c>
      <c r="G117" s="55" t="str">
        <f>IFERROR(VLOOKUP(F117,'[1]код океи'!$B$2:$C$511,2,FALSE)," ")</f>
        <v>Штука</v>
      </c>
      <c r="H117" s="51">
        <v>55</v>
      </c>
      <c r="I117" s="52" t="s">
        <v>70</v>
      </c>
      <c r="J117" s="55" t="str">
        <f>IFERROR(VLOOKUP(I117,[2]регион!$A$1:$B$86,2,0)," ")</f>
        <v>Татарстан</v>
      </c>
      <c r="K117" s="56">
        <v>1062384.3999999999</v>
      </c>
      <c r="L117" s="57">
        <v>46357</v>
      </c>
      <c r="M117" s="57">
        <v>46447</v>
      </c>
      <c r="N117" s="55" t="s">
        <v>46</v>
      </c>
      <c r="O117" s="144" t="s">
        <v>30</v>
      </c>
      <c r="P117" s="144" t="s">
        <v>30</v>
      </c>
    </row>
    <row r="118" spans="1:16" ht="39.75" customHeight="1">
      <c r="A118" s="25"/>
      <c r="B118" s="25"/>
      <c r="C118" s="25"/>
      <c r="D118" s="116"/>
      <c r="E118" s="25"/>
      <c r="F118" s="25"/>
      <c r="G118" s="25"/>
      <c r="H118" s="25"/>
      <c r="I118" s="25"/>
      <c r="J118" s="25"/>
      <c r="K118" s="117"/>
      <c r="L118" s="118"/>
      <c r="M118" s="119"/>
      <c r="N118" s="25"/>
      <c r="O118" s="25"/>
      <c r="P118" s="120"/>
    </row>
    <row r="119" spans="1:16" ht="42" customHeight="1">
      <c r="A119" s="120"/>
      <c r="B119" s="120"/>
      <c r="C119" s="27" t="s">
        <v>224</v>
      </c>
      <c r="D119" s="120"/>
      <c r="E119" s="120"/>
      <c r="F119" s="120"/>
      <c r="G119" s="121"/>
      <c r="H119" s="120" t="s">
        <v>225</v>
      </c>
      <c r="I119" s="120"/>
      <c r="J119" s="120"/>
      <c r="L119" s="136"/>
      <c r="M119" s="120"/>
      <c r="N119" s="120"/>
      <c r="O119" s="120"/>
    </row>
    <row r="120" spans="1:16" ht="42" customHeight="1">
      <c r="A120" s="120"/>
      <c r="B120" s="120"/>
      <c r="C120" s="120"/>
      <c r="D120" s="120"/>
      <c r="E120" s="120"/>
      <c r="F120" s="120"/>
      <c r="G120" s="121"/>
      <c r="H120" s="120"/>
      <c r="I120" s="120"/>
      <c r="J120" s="120"/>
      <c r="L120" s="136"/>
      <c r="M120" s="120"/>
      <c r="N120" s="120"/>
      <c r="O120" s="120"/>
    </row>
    <row r="121" spans="1:16" ht="42" customHeight="1">
      <c r="A121" s="120"/>
      <c r="B121" s="120"/>
      <c r="C121" s="120" t="s">
        <v>107</v>
      </c>
      <c r="D121" s="120"/>
      <c r="E121" s="120"/>
      <c r="F121" s="120"/>
      <c r="G121" s="121"/>
      <c r="H121" s="120" t="s">
        <v>108</v>
      </c>
      <c r="I121" s="120"/>
      <c r="J121" s="120"/>
      <c r="K121" s="122"/>
      <c r="L121" s="120"/>
      <c r="M121" s="120"/>
      <c r="N121" s="120"/>
      <c r="O121" s="120"/>
    </row>
    <row r="122" spans="1:16" ht="42" customHeight="1">
      <c r="L122" s="123"/>
      <c r="M122" s="125"/>
    </row>
    <row r="123" spans="1:16" ht="42" customHeight="1">
      <c r="G123" s="27"/>
    </row>
    <row r="124" spans="1:16" ht="42" customHeight="1">
      <c r="G124" s="27"/>
    </row>
    <row r="125" spans="1:16" ht="42" customHeight="1">
      <c r="G125" s="27"/>
    </row>
    <row r="126" spans="1:16" ht="33.75" customHeight="1">
      <c r="G126" s="27"/>
    </row>
    <row r="127" spans="1:16" ht="40.5" customHeight="1">
      <c r="G127" s="27"/>
    </row>
    <row r="128" spans="1:16" ht="40.5" customHeight="1">
      <c r="G128" s="27"/>
    </row>
    <row r="129" spans="7:18" ht="57" customHeight="1">
      <c r="G129" s="27"/>
    </row>
    <row r="130" spans="7:18" ht="57" customHeight="1">
      <c r="G130" s="27"/>
    </row>
    <row r="131" spans="7:18" ht="57" customHeight="1">
      <c r="G131" s="27"/>
    </row>
    <row r="132" spans="7:18" ht="57" customHeight="1">
      <c r="G132" s="27"/>
    </row>
    <row r="133" spans="7:18" ht="57" customHeight="1">
      <c r="G133" s="27"/>
    </row>
    <row r="134" spans="7:18" ht="57" customHeight="1">
      <c r="G134" s="27"/>
    </row>
    <row r="135" spans="7:18" ht="57" customHeight="1">
      <c r="G135" s="27"/>
    </row>
    <row r="136" spans="7:18" ht="57" customHeight="1">
      <c r="G136" s="27"/>
    </row>
    <row r="137" spans="7:18" ht="57" customHeight="1">
      <c r="G137" s="27"/>
      <c r="R137" s="126"/>
    </row>
    <row r="138" spans="7:18" ht="57" customHeight="1">
      <c r="G138" s="27"/>
    </row>
    <row r="139" spans="7:18" ht="29.25" customHeight="1">
      <c r="G139" s="27"/>
    </row>
    <row r="140" spans="7:18" ht="42" customHeight="1">
      <c r="G140" s="27"/>
    </row>
    <row r="141" spans="7:18" ht="30.75" customHeight="1">
      <c r="G141" s="27"/>
    </row>
    <row r="142" spans="7:18" ht="27.75" customHeight="1">
      <c r="G142" s="27"/>
    </row>
    <row r="143" spans="7:18" ht="27.75" customHeight="1">
      <c r="G143" s="27"/>
    </row>
    <row r="144" spans="7:18" ht="27.75" customHeight="1">
      <c r="G144" s="27"/>
    </row>
    <row r="145" spans="1:16" ht="30" customHeight="1">
      <c r="G145" s="27"/>
    </row>
    <row r="146" spans="1:16" ht="35.25" customHeight="1">
      <c r="G146" s="27"/>
    </row>
    <row r="147" spans="1:16" ht="28.5" customHeight="1">
      <c r="G147" s="27"/>
    </row>
    <row r="148" spans="1:16" ht="30" customHeight="1">
      <c r="G148" s="27"/>
    </row>
    <row r="149" spans="1:16" ht="36.75" customHeight="1">
      <c r="G149" s="27"/>
    </row>
    <row r="150" spans="1:16" ht="39" customHeight="1">
      <c r="G150" s="27"/>
    </row>
    <row r="151" spans="1:16" ht="33" customHeight="1">
      <c r="G151" s="27"/>
    </row>
    <row r="152" spans="1:16" ht="30.75" customHeight="1">
      <c r="G152" s="27"/>
    </row>
    <row r="153" spans="1:16" ht="29.25" customHeight="1">
      <c r="G153" s="27"/>
    </row>
    <row r="154" spans="1:16" ht="36" customHeight="1">
      <c r="G154" s="27"/>
    </row>
    <row r="155" spans="1:16" ht="39.75" customHeight="1">
      <c r="G155" s="27"/>
    </row>
    <row r="156" spans="1:16" ht="27.75" customHeight="1">
      <c r="G156" s="27"/>
    </row>
    <row r="157" spans="1:16" ht="27" customHeight="1">
      <c r="G157" s="27"/>
    </row>
    <row r="158" spans="1:16" ht="30" customHeight="1">
      <c r="G158" s="27"/>
    </row>
    <row r="159" spans="1:16" s="30" customFormat="1" ht="27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123"/>
      <c r="L159" s="27"/>
      <c r="M159" s="27"/>
      <c r="N159" s="27"/>
      <c r="O159" s="27"/>
      <c r="P159" s="27"/>
    </row>
    <row r="160" spans="1:16" ht="27" customHeight="1">
      <c r="G160" s="27"/>
    </row>
    <row r="161" spans="7:7" ht="30" customHeight="1">
      <c r="G161" s="27"/>
    </row>
    <row r="162" spans="7:7" ht="27.75" customHeight="1">
      <c r="G162" s="27"/>
    </row>
    <row r="163" spans="7:7" ht="30.75" customHeight="1">
      <c r="G163" s="27"/>
    </row>
    <row r="164" spans="7:7" ht="27" customHeight="1">
      <c r="G164" s="27"/>
    </row>
    <row r="165" spans="7:7" ht="27" customHeight="1">
      <c r="G165" s="27"/>
    </row>
    <row r="166" spans="7:7" ht="23.25" customHeight="1">
      <c r="G166" s="27"/>
    </row>
    <row r="167" spans="7:7" ht="33.75" customHeight="1">
      <c r="G167" s="27"/>
    </row>
    <row r="168" spans="7:7" ht="13.5" customHeight="1">
      <c r="G168" s="27"/>
    </row>
    <row r="169" spans="7:7" ht="28.5" customHeight="1">
      <c r="G169" s="27"/>
    </row>
    <row r="170" spans="7:7" ht="33.75" customHeight="1">
      <c r="G170" s="27"/>
    </row>
    <row r="171" spans="7:7" ht="30.75" customHeight="1">
      <c r="G171" s="27"/>
    </row>
    <row r="172" spans="7:7" ht="53.25" customHeight="1">
      <c r="G172" s="27"/>
    </row>
    <row r="173" spans="7:7" ht="53.25" customHeight="1">
      <c r="G173" s="27"/>
    </row>
    <row r="174" spans="7:7" ht="30.75" customHeight="1">
      <c r="G174" s="27"/>
    </row>
    <row r="175" spans="7:7" ht="30.75" customHeight="1">
      <c r="G175" s="27"/>
    </row>
    <row r="176" spans="7:7" ht="30.75" customHeight="1">
      <c r="G176" s="27"/>
    </row>
    <row r="177" spans="1:16" ht="33.75" customHeight="1">
      <c r="G177" s="27"/>
    </row>
    <row r="178" spans="1:16" ht="33.75" customHeight="1">
      <c r="G178" s="27"/>
    </row>
    <row r="179" spans="1:16" ht="33.75" customHeight="1">
      <c r="G179" s="27"/>
    </row>
    <row r="180" spans="1:16" ht="46.5" customHeight="1">
      <c r="G180" s="27"/>
    </row>
    <row r="181" spans="1:16" ht="31.5" customHeight="1">
      <c r="G181" s="27"/>
    </row>
    <row r="182" spans="1:16" ht="31.5" customHeight="1">
      <c r="G182" s="27"/>
    </row>
    <row r="183" spans="1:16" ht="31.5" customHeight="1">
      <c r="G183" s="27"/>
    </row>
    <row r="184" spans="1:16" ht="33.75" customHeight="1">
      <c r="G184" s="27"/>
    </row>
    <row r="185" spans="1:16" s="30" customFormat="1" ht="29.2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29.2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s="30" customFormat="1" ht="29.2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123"/>
      <c r="L187" s="27"/>
      <c r="M187" s="27"/>
      <c r="N187" s="27"/>
      <c r="O187" s="27"/>
      <c r="P187" s="27"/>
    </row>
    <row r="188" spans="1:16" s="30" customFormat="1" ht="29.2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123"/>
      <c r="L188" s="27"/>
      <c r="M188" s="27"/>
      <c r="N188" s="27"/>
      <c r="O188" s="27"/>
      <c r="P188" s="27"/>
    </row>
    <row r="189" spans="1:16" s="30" customFormat="1" ht="30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123"/>
      <c r="L189" s="27"/>
      <c r="M189" s="27"/>
      <c r="N189" s="27"/>
      <c r="O189" s="27"/>
      <c r="P189" s="27"/>
    </row>
    <row r="190" spans="1:16" s="30" customFormat="1" ht="30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ht="30" customHeight="1">
      <c r="G191" s="27"/>
    </row>
    <row r="192" spans="1:16" s="127" customForma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30" customFormat="1" ht="30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30" customFormat="1" ht="29.2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30" customFormat="1" ht="29.2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30" customFormat="1" ht="29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s="30" customFormat="1" ht="29.2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123"/>
      <c r="L197" s="27"/>
      <c r="M197" s="27"/>
      <c r="N197" s="27"/>
      <c r="O197" s="27"/>
      <c r="P197" s="27"/>
    </row>
    <row r="198" spans="1:16" s="30" customFormat="1" ht="29.2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s="30" customFormat="1" ht="29.2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123"/>
      <c r="L199" s="27"/>
      <c r="M199" s="27"/>
      <c r="N199" s="27"/>
      <c r="O199" s="27"/>
      <c r="P199" s="27"/>
    </row>
    <row r="200" spans="1:16" s="30" customFormat="1" ht="29.2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30" customFormat="1" ht="29.2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30" customFormat="1" ht="29.2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30" customFormat="1" ht="29.2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127" customFormat="1" ht="31.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s="127" customFormat="1" ht="31.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123"/>
      <c r="L205" s="27"/>
      <c r="M205" s="27"/>
      <c r="N205" s="27"/>
      <c r="O205" s="27"/>
      <c r="P205" s="27"/>
    </row>
    <row r="206" spans="1:16" s="127" customFormat="1" ht="31.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127" customFormat="1" ht="31.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s="127" customFormat="1" ht="31.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123"/>
      <c r="L208" s="27"/>
      <c r="M208" s="27"/>
      <c r="N208" s="27"/>
      <c r="O208" s="27"/>
      <c r="P208" s="27"/>
    </row>
    <row r="209" spans="1:16" s="127" customFormat="1" ht="31.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123"/>
      <c r="L209" s="27"/>
      <c r="M209" s="27"/>
      <c r="N209" s="27"/>
      <c r="O209" s="27"/>
      <c r="P209" s="27"/>
    </row>
    <row r="210" spans="1:16" s="127" customForma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123"/>
      <c r="L210" s="27"/>
      <c r="M210" s="27"/>
      <c r="N210" s="27"/>
      <c r="O210" s="27"/>
      <c r="P210" s="27"/>
    </row>
    <row r="211" spans="1:16" s="30" customFormat="1" ht="29.2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123"/>
      <c r="L211" s="27"/>
      <c r="M211" s="27"/>
      <c r="N211" s="27"/>
      <c r="O211" s="27"/>
      <c r="P211" s="27"/>
    </row>
    <row r="212" spans="1:16" ht="33.75" customHeight="1">
      <c r="G212" s="27"/>
    </row>
    <row r="213" spans="1:16" s="30" customFormat="1" ht="27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123"/>
      <c r="L213" s="27"/>
      <c r="M213" s="27"/>
      <c r="N213" s="27"/>
      <c r="O213" s="27"/>
      <c r="P213" s="27"/>
    </row>
    <row r="214" spans="1:16" s="127" customFormat="1" ht="42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123"/>
      <c r="L214" s="27"/>
      <c r="M214" s="27"/>
      <c r="N214" s="27"/>
      <c r="O214" s="27"/>
      <c r="P214" s="27"/>
    </row>
    <row r="215" spans="1:16" s="30" customForma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123"/>
      <c r="L215" s="27"/>
      <c r="M215" s="27"/>
      <c r="N215" s="27"/>
      <c r="O215" s="27"/>
      <c r="P215" s="27"/>
    </row>
    <row r="216" spans="1:16" s="127" customForma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123"/>
      <c r="L216" s="27"/>
      <c r="M216" s="27"/>
      <c r="N216" s="27"/>
      <c r="O216" s="27"/>
      <c r="P216" s="27"/>
    </row>
    <row r="217" spans="1:16" s="127" customForma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123"/>
      <c r="L217" s="27"/>
      <c r="M217" s="27"/>
      <c r="N217" s="27"/>
      <c r="O217" s="27"/>
      <c r="P217" s="27"/>
    </row>
    <row r="218" spans="1:16" s="30" customFormat="1" ht="29.2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123"/>
      <c r="L218" s="27"/>
      <c r="M218" s="27"/>
      <c r="N218" s="27"/>
      <c r="O218" s="27"/>
      <c r="P218" s="27"/>
    </row>
    <row r="219" spans="1:16" s="30" customFormat="1" ht="29.2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123"/>
      <c r="L219" s="27"/>
      <c r="M219" s="27"/>
      <c r="N219" s="27"/>
      <c r="O219" s="27"/>
      <c r="P219" s="27"/>
    </row>
    <row r="220" spans="1:16" s="127" customForma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123"/>
      <c r="L220" s="27"/>
      <c r="M220" s="27"/>
      <c r="N220" s="27"/>
      <c r="O220" s="27"/>
      <c r="P220" s="27"/>
    </row>
    <row r="221" spans="1:16" s="127" customForma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123"/>
      <c r="L221" s="27"/>
      <c r="M221" s="27"/>
      <c r="N221" s="27"/>
      <c r="O221" s="27"/>
      <c r="P221" s="27"/>
    </row>
    <row r="222" spans="1:16" s="127" customForma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123"/>
      <c r="L222" s="27"/>
      <c r="M222" s="27"/>
      <c r="N222" s="27"/>
      <c r="O222" s="27"/>
      <c r="P222" s="27"/>
    </row>
    <row r="223" spans="1:16" s="127" customForma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123"/>
      <c r="L223" s="27"/>
      <c r="M223" s="27"/>
      <c r="N223" s="27"/>
      <c r="O223" s="27"/>
      <c r="P223" s="27"/>
    </row>
    <row r="224" spans="1:16">
      <c r="G224" s="27"/>
    </row>
    <row r="231" spans="1:16">
      <c r="P231" s="116"/>
    </row>
    <row r="233" spans="1:16">
      <c r="A233" s="25"/>
      <c r="B233" s="128"/>
      <c r="C233" s="128"/>
      <c r="D233" s="129"/>
      <c r="E233" s="129"/>
      <c r="F233" s="128"/>
      <c r="G233" s="116"/>
      <c r="H233" s="130"/>
      <c r="I233" s="128"/>
      <c r="J233" s="116"/>
      <c r="K233" s="117"/>
      <c r="L233" s="131"/>
      <c r="M233" s="131"/>
      <c r="N233" s="116"/>
      <c r="O233" s="116"/>
    </row>
    <row r="238" spans="1:16" ht="34.5" customHeight="1"/>
    <row r="239" spans="1:16" ht="34.5" customHeight="1"/>
    <row r="240" spans="1:16" ht="34.5" customHeight="1"/>
    <row r="241" ht="34.5" customHeight="1"/>
    <row r="242" ht="34.5" customHeight="1"/>
    <row r="243" ht="34.5" customHeight="1"/>
    <row r="244" ht="34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96.75" customHeight="1"/>
    <row r="255" ht="22.5" customHeight="1"/>
    <row r="256" ht="22.5" customHeight="1"/>
    <row r="257" spans="1:16" ht="22.5" customHeight="1"/>
    <row r="258" spans="1:16" ht="22.5" customHeight="1"/>
    <row r="259" spans="1:16" ht="22.5" customHeight="1"/>
    <row r="260" spans="1:16" ht="57" customHeight="1"/>
    <row r="261" spans="1:16" ht="141.75" customHeight="1"/>
    <row r="262" spans="1:16" ht="123.75" customHeight="1"/>
    <row r="263" spans="1:16" ht="44.25" customHeight="1"/>
    <row r="264" spans="1:16" ht="22.5" customHeight="1"/>
    <row r="265" spans="1:16" ht="22.5" customHeight="1"/>
    <row r="266" spans="1:16" ht="22.5" customHeight="1"/>
    <row r="267" spans="1:16" ht="22.5" customHeight="1"/>
    <row r="268" spans="1:16" ht="22.5" customHeight="1"/>
    <row r="269" spans="1:16" ht="22.5" customHeight="1"/>
    <row r="270" spans="1:16" ht="22.5" customHeight="1"/>
    <row r="271" spans="1:16" s="30" customFormat="1" ht="28.5" customHeight="1">
      <c r="A271" s="27"/>
      <c r="B271" s="27"/>
      <c r="C271" s="27"/>
      <c r="D271" s="27"/>
      <c r="E271" s="27"/>
      <c r="F271" s="27"/>
      <c r="G271" s="124"/>
      <c r="H271" s="27"/>
      <c r="I271" s="27"/>
      <c r="J271" s="27"/>
      <c r="K271" s="123"/>
      <c r="L271" s="27"/>
      <c r="M271" s="27"/>
      <c r="N271" s="27"/>
      <c r="O271" s="27"/>
      <c r="P271" s="27"/>
    </row>
    <row r="272" spans="1:16" s="127" customFormat="1">
      <c r="A272" s="27"/>
      <c r="B272" s="27"/>
      <c r="C272" s="27"/>
      <c r="D272" s="27"/>
      <c r="E272" s="27"/>
      <c r="F272" s="27"/>
      <c r="G272" s="124"/>
      <c r="H272" s="27"/>
      <c r="I272" s="27"/>
      <c r="J272" s="27"/>
      <c r="K272" s="123"/>
      <c r="L272" s="27"/>
      <c r="M272" s="27"/>
      <c r="N272" s="27"/>
      <c r="O272" s="27"/>
      <c r="P272" s="27"/>
    </row>
    <row r="275" spans="1:16" ht="36.75" customHeight="1"/>
    <row r="276" spans="1:16" s="132" customFormat="1" ht="27.75" customHeight="1">
      <c r="A276" s="27"/>
      <c r="B276" s="27"/>
      <c r="C276" s="27"/>
      <c r="D276" s="27"/>
      <c r="E276" s="27"/>
      <c r="F276" s="27"/>
      <c r="G276" s="124"/>
      <c r="H276" s="27"/>
      <c r="I276" s="27"/>
      <c r="J276" s="27"/>
      <c r="K276" s="123"/>
      <c r="L276" s="27"/>
      <c r="M276" s="27"/>
      <c r="N276" s="27"/>
      <c r="O276" s="27"/>
      <c r="P276" s="27"/>
    </row>
    <row r="277" spans="1:16" ht="15" customHeight="1"/>
  </sheetData>
  <mergeCells count="32">
    <mergeCell ref="A109:P109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  <mergeCell ref="E10:K10"/>
    <mergeCell ref="L13:M13"/>
    <mergeCell ref="A12:A14"/>
    <mergeCell ref="N13:N14"/>
    <mergeCell ref="K13:K14"/>
    <mergeCell ref="B10:D10"/>
    <mergeCell ref="B4:D4"/>
    <mergeCell ref="E4:K4"/>
    <mergeCell ref="B5:D5"/>
    <mergeCell ref="E5:K5"/>
    <mergeCell ref="B6:D6"/>
    <mergeCell ref="E6:K6"/>
    <mergeCell ref="B7:D7"/>
    <mergeCell ref="E7:K7"/>
    <mergeCell ref="B8:D8"/>
    <mergeCell ref="E8:K8"/>
    <mergeCell ref="B9:D9"/>
    <mergeCell ref="E9:K9"/>
  </mergeCells>
  <phoneticPr fontId="268" type="noConversion"/>
  <dataValidations xWindow="1377" yWindow="586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33 D79:D95 D67:D77 D110:D117 D24:D62 D97:D108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33 E110:E112 E30:E56 E114:E117 E90:E95 E75:E77 E24:E27 E70:E73 E62 E84 E86:E88 E58:E60 E97:E108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33 G79:G95 G62:H62 G73:G77 G63:G71 G72:H72 G110:G117 G16:G61 G105:G108 G104:H104 G97:G103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33 J88:J95 J79:J85 J110:J117 J16:J77 J97:J108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33 K79:K95 K110:K117 K16:K77 K97:K108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10:M117 M16:M77 M97:M108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33:M233 L79:L95 L77 L75:M76 L16:L34 L30:M32 L110:L117 L35:M55 L74 L70:M73 M83:M85 L108:M108 L56:L69 L97:L108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1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40" t="s">
        <v>12</v>
      </c>
      <c r="B1" s="240" t="s">
        <v>77</v>
      </c>
      <c r="C1" s="240" t="s">
        <v>13</v>
      </c>
      <c r="D1" s="238" t="s">
        <v>121</v>
      </c>
      <c r="E1" s="243"/>
      <c r="F1" s="243"/>
      <c r="G1" s="243"/>
      <c r="H1" s="243"/>
      <c r="I1" s="243"/>
      <c r="J1" s="243"/>
      <c r="K1" s="243"/>
      <c r="L1" s="243"/>
      <c r="M1" s="243"/>
      <c r="N1" s="239"/>
      <c r="O1" s="4"/>
    </row>
    <row r="2" spans="1:15" ht="64.5" customHeight="1">
      <c r="A2" s="242"/>
      <c r="B2" s="242"/>
      <c r="C2" s="242"/>
      <c r="D2" s="240" t="s">
        <v>14</v>
      </c>
      <c r="E2" s="240" t="s">
        <v>15</v>
      </c>
      <c r="F2" s="238" t="s">
        <v>16</v>
      </c>
      <c r="G2" s="239"/>
      <c r="H2" s="240" t="s">
        <v>17</v>
      </c>
      <c r="I2" s="238" t="s">
        <v>18</v>
      </c>
      <c r="J2" s="239"/>
      <c r="K2" s="244" t="s">
        <v>19</v>
      </c>
      <c r="L2" s="238" t="s">
        <v>20</v>
      </c>
      <c r="M2" s="239"/>
      <c r="N2" s="240" t="s">
        <v>21</v>
      </c>
      <c r="O2" s="240" t="s">
        <v>22</v>
      </c>
    </row>
    <row r="3" spans="1:15" ht="76.5">
      <c r="A3" s="241"/>
      <c r="B3" s="241"/>
      <c r="C3" s="241"/>
      <c r="D3" s="241"/>
      <c r="E3" s="241"/>
      <c r="F3" s="5" t="s">
        <v>24</v>
      </c>
      <c r="G3" s="5" t="s">
        <v>25</v>
      </c>
      <c r="H3" s="241"/>
      <c r="I3" s="5" t="s">
        <v>26</v>
      </c>
      <c r="J3" s="5" t="s">
        <v>25</v>
      </c>
      <c r="K3" s="245"/>
      <c r="L3" s="5" t="s">
        <v>27</v>
      </c>
      <c r="M3" s="5" t="s">
        <v>28</v>
      </c>
      <c r="N3" s="241"/>
      <c r="O3" s="241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40" t="s">
        <v>12</v>
      </c>
      <c r="B1" s="240" t="s">
        <v>77</v>
      </c>
      <c r="C1" s="240" t="s">
        <v>13</v>
      </c>
      <c r="D1" s="238" t="s">
        <v>205</v>
      </c>
      <c r="E1" s="243"/>
      <c r="F1" s="243"/>
      <c r="G1" s="243"/>
      <c r="H1" s="243"/>
      <c r="I1" s="243"/>
      <c r="J1" s="243"/>
      <c r="K1" s="243"/>
      <c r="L1" s="243"/>
      <c r="M1" s="243"/>
      <c r="N1" s="239"/>
      <c r="O1" s="4"/>
    </row>
    <row r="2" spans="1:15" ht="64.5" customHeight="1">
      <c r="A2" s="242"/>
      <c r="B2" s="242"/>
      <c r="C2" s="242"/>
      <c r="D2" s="240" t="s">
        <v>14</v>
      </c>
      <c r="E2" s="240" t="s">
        <v>15</v>
      </c>
      <c r="F2" s="238" t="s">
        <v>16</v>
      </c>
      <c r="G2" s="239"/>
      <c r="H2" s="240" t="s">
        <v>17</v>
      </c>
      <c r="I2" s="238" t="s">
        <v>18</v>
      </c>
      <c r="J2" s="239"/>
      <c r="K2" s="244" t="s">
        <v>19</v>
      </c>
      <c r="L2" s="238" t="s">
        <v>20</v>
      </c>
      <c r="M2" s="239"/>
      <c r="N2" s="240" t="s">
        <v>21</v>
      </c>
      <c r="O2" s="240" t="s">
        <v>22</v>
      </c>
    </row>
    <row r="3" spans="1:15" ht="76.5">
      <c r="A3" s="241"/>
      <c r="B3" s="241"/>
      <c r="C3" s="241"/>
      <c r="D3" s="241"/>
      <c r="E3" s="241"/>
      <c r="F3" s="5" t="s">
        <v>24</v>
      </c>
      <c r="G3" s="5" t="s">
        <v>25</v>
      </c>
      <c r="H3" s="241"/>
      <c r="I3" s="5" t="s">
        <v>26</v>
      </c>
      <c r="J3" s="5" t="s">
        <v>25</v>
      </c>
      <c r="K3" s="245"/>
      <c r="L3" s="5" t="s">
        <v>27</v>
      </c>
      <c r="M3" s="5" t="s">
        <v>28</v>
      </c>
      <c r="N3" s="241"/>
      <c r="O3" s="241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2026-07-29T12:31:22Z</cp:lastPrinted>
  <dcterms:created xsi:type="dcterms:W3CDTF">2019-12-30T08:12:45Z</dcterms:created>
  <dcterms:modified xsi:type="dcterms:W3CDTF">2026-07-30T06:12:31Z</dcterms:modified>
</cp:coreProperties>
</file>