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25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<sst xmlns="http://schemas.openxmlformats.org/spreadsheetml/2006/main" count="627" uniqueCount="254">
  <si>
    <t>Наименование заказчика</t>
  </si>
  <si>
    <t>Открытое акционерное общество "Содружество"</t>
  </si>
  <si>
    <t>Адрес местонахождение закзчика</t>
  </si>
  <si>
    <t>г. Казань, ул. Островского, д.69/3</t>
  </si>
  <si>
    <t>Телефон заказчика</t>
  </si>
  <si>
    <t>(843) 292-00-33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</si>
  <si>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</si>
  <si>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</si>
  <si>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</si>
  <si>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</si>
  <si>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</si>
  <si>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</si>
  <si>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</si>
  <si>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</si>
  <si>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</si>
  <si>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</si>
  <si>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требование, предъявляемые к закупаемым товарам (работам, услугам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</si>
  <si>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</si>
  <si>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</si>
  <si>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</si>
  <si>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</si>
  <si>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</si>
  <si>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</si>
  <si>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</si>
  <si>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</si>
  <si>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</si>
  <si>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РТ, г. Казань, Вахитовский р-н</t>
  </si>
  <si>
    <t>ЕП</t>
  </si>
  <si>
    <t>нет</t>
  </si>
  <si>
    <t>да</t>
  </si>
  <si>
    <t>ЗКЦ</t>
  </si>
  <si>
    <t>шт.</t>
  </si>
  <si>
    <t>ОК</t>
  </si>
  <si>
    <t>Обязательное страхование гражданской ответственности</t>
  </si>
  <si>
    <t>Обслуживание  системы валидации турникетных комплексов</t>
  </si>
  <si>
    <t>ОК            44 ФЗ</t>
  </si>
  <si>
    <t>Техническое обслуживание контрольно - кассовой техники АРМ кассира</t>
  </si>
  <si>
    <t>Техническое обслуживание терминалов самообслуживания</t>
  </si>
  <si>
    <t>Изготовление печатной продукции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</si>
  <si>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</si>
  <si>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чел/час</t>
  </si>
  <si>
    <t>ОА ЭФ</t>
  </si>
  <si>
    <t>Договор на ведение реестра владельцев именных ценных бумаг</t>
  </si>
  <si>
    <t>кв.м.</t>
  </si>
  <si>
    <t>Договор аренды нежилого помещения</t>
  </si>
  <si>
    <t>Размещение информации в средствах массовой информации</t>
  </si>
  <si>
    <t>Оказание услуг по доставке почтовой корреспонденции</t>
  </si>
  <si>
    <t>ОАЭФ</t>
  </si>
  <si>
    <t>Поставка чековой ленты с печатью на обратной стороне</t>
  </si>
  <si>
    <t>Услуги по  внутренней и наружной уборке (сухой и влажной)  подвижного состава ОАО «Содружество»</t>
  </si>
  <si>
    <t>ОАО "Содружество"</t>
  </si>
  <si>
    <t>Проведение ежегодного обязательного аудита финансовой (бухгалтерской) отчетности</t>
  </si>
  <si>
    <t>Договор  субаренды нежилого помещения</t>
  </si>
  <si>
    <t>Договор аренды/ субаренды недвижимого имущества</t>
  </si>
  <si>
    <t>Договор поставки издания "Уважаемые пассажиры"</t>
  </si>
  <si>
    <t>Оказание услуг по предоставлению телемматических услуг связи на ж/д номера</t>
  </si>
  <si>
    <t>Предоставление междугородней, международней связи на ж/д номера</t>
  </si>
  <si>
    <t>Поставка защищенной полиграфической продукции</t>
  </si>
  <si>
    <t>Оказание услуг по проведению общехолдинговой коммуникационной компании ОАО "РЖД"</t>
  </si>
  <si>
    <t>Предоставление путевок  в детские оздоровительные лагеря</t>
  </si>
  <si>
    <t>Право пользования  товарным знаком ОАО "РЖД"</t>
  </si>
  <si>
    <t>Абонентское обслуживание сайта</t>
  </si>
  <si>
    <t>Комплексное обслуживание  контрольно-кассовой техники Программно - технического комплекса "МК-35"</t>
  </si>
  <si>
    <t>Доставка разменной монеты для ТС (Удмуртия)</t>
  </si>
  <si>
    <t>Оказание услуг по проживанию Зеленый Дол</t>
  </si>
  <si>
    <t>Оказание услуг по комплексному информационному обслуживанию информационных ресурсов ОАО "РЖД"</t>
  </si>
  <si>
    <t>Размещение программного обеспечения АРМ РБК</t>
  </si>
  <si>
    <t>Договор оказания услуг автомойки Prado</t>
  </si>
  <si>
    <t>Услуги сотовой связи (интернет) для МК-35К</t>
  </si>
  <si>
    <t>Услуги сотовой связи (интернет) для ТСС</t>
  </si>
  <si>
    <t>Услуги сотовой связи (интернет) для АРМ кассира</t>
  </si>
  <si>
    <t>Оказание  услуг телефонной связи на сети ОАО "РЖД"</t>
  </si>
  <si>
    <t>Фасовка, доставка, экипировка каменным углем пассажирских вагонов в пригородном сообщении</t>
  </si>
  <si>
    <t xml:space="preserve">Услуги стационарной телефонной связи </t>
  </si>
  <si>
    <t>Договор поставки компьютерной и оргтехники</t>
  </si>
  <si>
    <t xml:space="preserve"> Оказание информационных услуг с использованием экземпляра системы КонсультантПлюс</t>
  </si>
  <si>
    <t>Обслуживание топливных карт, поставка нефтепродуктов (по регионам РФ)</t>
  </si>
  <si>
    <t>Оказание комплексной юридической помощи</t>
  </si>
  <si>
    <t>Пошив форменной одежды</t>
  </si>
  <si>
    <t>Гостиничные услуги</t>
  </si>
  <si>
    <t>Услуги по ликвидации чрезвычайных ситуаций на объектах и подвижном составе</t>
  </si>
  <si>
    <t>Пошив съемных гигиенических чехлов и занавесок</t>
  </si>
  <si>
    <t>Изготовление презентационного фильма</t>
  </si>
  <si>
    <t>1 квартал 2016 года</t>
  </si>
  <si>
    <t>2 квартал 2016 года</t>
  </si>
  <si>
    <t>3 квартал 2016 года</t>
  </si>
  <si>
    <t>4 квартал 2016 года</t>
  </si>
  <si>
    <t>кг</t>
  </si>
  <si>
    <t>Страхование имущества юридических лиц (ТС, имущество)</t>
  </si>
  <si>
    <t>Доработка "Автоматизированной системы управления пригородной пассажирской компанией"</t>
  </si>
  <si>
    <t>Поставка  спецобуви</t>
  </si>
  <si>
    <t>добавили индекс 4,8%</t>
  </si>
  <si>
    <t>695 факт</t>
  </si>
  <si>
    <t xml:space="preserve">1179322 в бюджете без НДС </t>
  </si>
  <si>
    <t>в отд.вкладке</t>
  </si>
  <si>
    <t>с индексац</t>
  </si>
  <si>
    <t>поправили на цена с ндс</t>
  </si>
  <si>
    <t>по системе информ. будет изм.</t>
  </si>
  <si>
    <t>в бюджете не запланировано</t>
  </si>
  <si>
    <t>закупка, в бюджете берем только 120 тонн</t>
  </si>
  <si>
    <t>на всю связь заложено 1776 без НДС</t>
  </si>
  <si>
    <t>по договору</t>
  </si>
  <si>
    <t>Предоставление банковской гарантии</t>
  </si>
  <si>
    <t>Оказание услуг по инфраструктуре железнодорожного транспорта</t>
  </si>
  <si>
    <t>19.20</t>
  </si>
  <si>
    <t>19.20.21.300</t>
  </si>
  <si>
    <t>62.02</t>
  </si>
  <si>
    <t>62.02.30</t>
  </si>
  <si>
    <t>26.20</t>
  </si>
  <si>
    <t>26.20.1</t>
  </si>
  <si>
    <t>61.10</t>
  </si>
  <si>
    <t>61.10.11</t>
  </si>
  <si>
    <t>52.21</t>
  </si>
  <si>
    <t>52.21.19.190</t>
  </si>
  <si>
    <t>61.20</t>
  </si>
  <si>
    <t>61.20.11</t>
  </si>
  <si>
    <t>63.11</t>
  </si>
  <si>
    <t>63.11.13.000</t>
  </si>
  <si>
    <t>95.11</t>
  </si>
  <si>
    <t>95.11.10</t>
  </si>
  <si>
    <t>45.20</t>
  </si>
  <si>
    <t>45.20.30.000</t>
  </si>
  <si>
    <t>71.20</t>
  </si>
  <si>
    <t>71.20.14.000</t>
  </si>
  <si>
    <t>55.10</t>
  </si>
  <si>
    <t>55.10.10</t>
  </si>
  <si>
    <t>66.19</t>
  </si>
  <si>
    <t>66.19.99.120</t>
  </si>
  <si>
    <t>60.10</t>
  </si>
  <si>
    <t>61.10.13.000</t>
  </si>
  <si>
    <t>65.12</t>
  </si>
  <si>
    <t>65.12.4</t>
  </si>
  <si>
    <t>52.21.19.140</t>
  </si>
  <si>
    <t>65.12.31</t>
  </si>
  <si>
    <t>33.19</t>
  </si>
  <si>
    <t>33.19.10.000</t>
  </si>
  <si>
    <t>18.12</t>
  </si>
  <si>
    <t>18.12.12.000</t>
  </si>
  <si>
    <t>84.24</t>
  </si>
  <si>
    <t>84.24.19.000</t>
  </si>
  <si>
    <t>69.20.10.000</t>
  </si>
  <si>
    <t>69.20</t>
  </si>
  <si>
    <t>63.11.12.000</t>
  </si>
  <si>
    <t>14.12</t>
  </si>
  <si>
    <t>14.12.30.190</t>
  </si>
  <si>
    <t>Охрана объекта с помощью охранной сигнализации</t>
  </si>
  <si>
    <t>Поставка бланков строгой отчетности</t>
  </si>
  <si>
    <t>80.20.10</t>
  </si>
  <si>
    <t>80.20</t>
  </si>
  <si>
    <t>17.23</t>
  </si>
  <si>
    <t>17.23.13</t>
  </si>
  <si>
    <t>58.29.14</t>
  </si>
  <si>
    <t>58.29</t>
  </si>
  <si>
    <t>26.30</t>
  </si>
  <si>
    <t>26.30.11</t>
  </si>
  <si>
    <t>15.20</t>
  </si>
  <si>
    <t>15.20.32.123</t>
  </si>
  <si>
    <t>69.10</t>
  </si>
  <si>
    <t>69.10.15.000</t>
  </si>
  <si>
    <t>68.20</t>
  </si>
  <si>
    <t>68.20.1</t>
  </si>
  <si>
    <t>93.29</t>
  </si>
  <si>
    <t>93.29.19.000</t>
  </si>
  <si>
    <t>65.12.29.000</t>
  </si>
  <si>
    <t>84.25</t>
  </si>
  <si>
    <t>84.25.190</t>
  </si>
  <si>
    <t>Оказание услуг по сопровождению и  охране пригородных поездов в пунктах оборота</t>
  </si>
  <si>
    <t>64.99.11.000</t>
  </si>
  <si>
    <t>64.99</t>
  </si>
  <si>
    <t>13.92.15</t>
  </si>
  <si>
    <t>13.92</t>
  </si>
  <si>
    <t>73.11.11.000</t>
  </si>
  <si>
    <t>73.11</t>
  </si>
  <si>
    <t>71.20.19.130</t>
  </si>
  <si>
    <t>74.20</t>
  </si>
  <si>
    <t>74.20.23.000</t>
  </si>
  <si>
    <t>81.29</t>
  </si>
  <si>
    <t>53.20</t>
  </si>
  <si>
    <t>53.20.11</t>
  </si>
  <si>
    <t>17.23.13.140</t>
  </si>
  <si>
    <t>80.10</t>
  </si>
  <si>
    <t>80.10.12.000</t>
  </si>
  <si>
    <t>Телематические услуги связи (офис )</t>
  </si>
  <si>
    <t>61.10.49.000</t>
  </si>
  <si>
    <t>58.13.31.000</t>
  </si>
  <si>
    <t>58.13</t>
  </si>
  <si>
    <t>17.12</t>
  </si>
  <si>
    <t>17.12.14.160</t>
  </si>
  <si>
    <t>61.10.11.110</t>
  </si>
  <si>
    <t>17.23.1</t>
  </si>
  <si>
    <t>66.11</t>
  </si>
  <si>
    <t>66.11.12.120</t>
  </si>
  <si>
    <t>47.11</t>
  </si>
  <si>
    <t>47.11.3</t>
  </si>
  <si>
    <t>17.22</t>
  </si>
  <si>
    <t>17.22.1</t>
  </si>
  <si>
    <t>Прохождение периодических и предрейсовых осмотров сотрудников ОАО "Содружество"</t>
  </si>
  <si>
    <t>86.90</t>
  </si>
  <si>
    <t>86.90.19.190</t>
  </si>
  <si>
    <t>Предоставление койко-мест ст. Дружинино</t>
  </si>
  <si>
    <t>Страхование имущества юридических лиц (ТС, система валидации)</t>
  </si>
  <si>
    <t xml:space="preserve">Прохождение периодических осмотров по приказу № 302Н сотрудников ОАО "Содружество" </t>
  </si>
  <si>
    <t>53.10</t>
  </si>
  <si>
    <t>53.10.11.000</t>
  </si>
  <si>
    <t>81.29.11.000</t>
  </si>
  <si>
    <t>сведения о начальной (максимальной) цене договора (цене лота)</t>
  </si>
  <si>
    <t>План закупки товаров (работ, услуг)</t>
  </si>
  <si>
    <t>код по ОКВЕД2</t>
  </si>
  <si>
    <t>Код по ОКПД2</t>
  </si>
  <si>
    <t>081</t>
  </si>
  <si>
    <t>Оказание услуг сотовой связи (корпоративная связь)</t>
  </si>
  <si>
    <t xml:space="preserve">Договор поставки канцелярских товаров </t>
  </si>
  <si>
    <t>Договор поставки хозяйственных товаров</t>
  </si>
  <si>
    <t>Договор поставки продовольственных товаров (лот 1)</t>
  </si>
  <si>
    <t>Договор поставки продовольственных товаров (лот 2)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</si>
  <si>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</si>
  <si>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Техническое обслуживание и ремонт автомобилей Volkswagen</t>
  </si>
  <si>
    <t>Техническое обслуживание и ремонт автомобиля Toyota Prado</t>
  </si>
  <si>
    <t>Предоставление койко-мест в ДОЛБ ст. Красноуфимск</t>
  </si>
  <si>
    <t>Страхование имущества юридических лиц (МК - 35, имущество)</t>
  </si>
  <si>
    <t>69.10.12.000</t>
  </si>
  <si>
    <t>Страхование ТС (Toyota Prado) КАСКО</t>
  </si>
  <si>
    <t xml:space="preserve">Сопровождение продукта 1С </t>
  </si>
  <si>
    <t>Обоснования внесения изменений</t>
  </si>
  <si>
    <t>Корректировка бюджетных показателей</t>
  </si>
  <si>
    <t>А.И. Ахметшин</t>
  </si>
  <si>
    <t>Договор поставки продовольственных товаров (лот 1 Казань)</t>
  </si>
  <si>
    <t>Договор поставки продовольственных товаров (лот 2 Ижевск)</t>
  </si>
  <si>
    <t>Договор поставки хозяйственных товаров (лот 1 Казань)</t>
  </si>
  <si>
    <t>Договор поставки хозяйственных товаров (лот 2 Ижевск)</t>
  </si>
  <si>
    <t>Сопровождение контролеров-кассиров, осуществляющих контроль наличия проездных документов</t>
  </si>
  <si>
    <t>77.11</t>
  </si>
  <si>
    <t>77.11.10</t>
  </si>
  <si>
    <t>Аренда ТС</t>
  </si>
  <si>
    <t>Услуги по управлению ТС</t>
  </si>
  <si>
    <t>Оказание услуг связи ст. Аэропорт</t>
  </si>
  <si>
    <t>32.99</t>
  </si>
  <si>
    <t>32.99.59.000</t>
  </si>
  <si>
    <t>Проведение производственного контроля за соблюдением санитарных правил на объектах ППК ОАО "Содружество" и выполнение работ по специальной оценке условий труда в 2016 году</t>
  </si>
  <si>
    <t>Договор эквайринга</t>
  </si>
  <si>
    <t>Услуги по проведению расчетов по операциям, соверешнным с использованием банковских карт</t>
  </si>
  <si>
    <t>Поставка программного обеспечения</t>
  </si>
  <si>
    <t>Договор на выполнение работ по изготовлению одноразовых подголовников и их доставке</t>
  </si>
  <si>
    <t>Услуги по проведению ревизии финансово-хозяйственной деятельности организации за 2013-2015 гг. с привлечением стороннего аудитора</t>
  </si>
  <si>
    <t>Поставка и монтаж систем регистрации переговоров "кассир-пассажир" в стационарных кассах</t>
  </si>
  <si>
    <t xml:space="preserve">Поставка форменной одежды </t>
  </si>
  <si>
    <t>Оказание услуг радиотелефонной связи</t>
  </si>
  <si>
    <t>на 2016 год (редакция 11)</t>
  </si>
  <si>
    <t>Сопровождение продукта 1С  8.3</t>
  </si>
  <si>
    <t>Г.Г. Максимова</t>
  </si>
  <si>
    <t xml:space="preserve">Генеральный директор </t>
  </si>
  <si>
    <t>Согласовано:</t>
  </si>
  <si>
    <t>Поставка верхней спецодежды для сотрудников ОАО "Содружество"</t>
  </si>
  <si>
    <t xml:space="preserve">ОК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</si>
</sst>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h:mm"/>
    <numFmt numFmtId="166" formatCode="#,##0.00&quot;р.&quot;"/>
    <numFmt numFmtId="167" formatCode="0.0"/>
    <numFmt numFmtId="168" formatCode="_([$€-2]* #,##0.00_);_([$€-2]* \(#,##0.00\);_([$€-2]* &quot;-&quot;??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_);_(* \(#,##0\);_(* &quot;-&quot;??_);_(@_)"/>
    <numFmt numFmtId="172" formatCode="#,##0;[Red]#,##0"/>
    <numFmt numFmtId="173" formatCode="&quot;\&quot;#,##0;[Red]\-&quot;\&quot;#,##0"/>
    <numFmt numFmtId="174" formatCode="\£#,##0_);\(\£#,##0\)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&quot;error&quot;;&quot;error&quot;;&quot;OK&quot;;&quot;  &quot;@"/>
    <numFmt numFmtId="182" formatCode="0000"/>
    <numFmt numFmtId="183" formatCode="0%;\(0%\)"/>
    <numFmt numFmtId="184" formatCode="_(* #,##0.00_);[Red]_(* \(#,##0.00\);_(* &quot;-&quot;??_);_(@_)"/>
    <numFmt numFmtId="185" formatCode="&quot;$&quot;#,##0\ ;\(&quot;$&quot;#,##0\)"/>
    <numFmt numFmtId="186" formatCode="dd\ mmm\ yyyy_);;;&quot;  &quot;@"/>
    <numFmt numFmtId="187" formatCode="#,##0_);\(#,##0\);&quot;- &quot;;&quot;  &quot;@"/>
    <numFmt numFmtId="188" formatCode="_-* #,##0\ _D_M_-;\-* #,##0\ _D_M_-;_-* &quot;-&quot;\ _D_M_-;_-@_-"/>
    <numFmt numFmtId="189" formatCode="_-* #,##0.00\ _D_M_-;\-* #,##0.00\ _D_M_-;_-* &quot;-&quot;??\ _D_M_-;_-@_-"/>
    <numFmt numFmtId="190" formatCode="0.0\x"/>
    <numFmt numFmtId="191" formatCode="_-* #,##0\ _F_B_-;\-* #,##0\ _F_B_-;_-* &quot;-&quot;\ _F_B_-;_-@_-"/>
    <numFmt numFmtId="192" formatCode="_-* #,##0.00\ _F_B_-;\-* #,##0.00\ _F_B_-;_-* &quot;-&quot;??\ _F_B_-;_-@_-"/>
    <numFmt numFmtId="193" formatCode="#,##0.0000_);\(#,##0.0000\);&quot;- &quot;;&quot;  &quot;@"/>
    <numFmt numFmtId="194" formatCode="#,##0.0_);[Red]\(#,##0.0\)"/>
    <numFmt numFmtId="195" formatCode="_-* #,##0_-;_-* #,##0\-;_-* &quot;-&quot;_-;_-@_-"/>
    <numFmt numFmtId="196" formatCode="_-* #,##0.00_-;_-* #,##0.00\-;_-* &quot;-&quot;??_-;_-@_-"/>
    <numFmt numFmtId="197" formatCode="_-* #,##0\ _$_-;\-* #,##0\ _$_-;_-* &quot;-&quot;\ _$_-;_-@_-"/>
    <numFmt numFmtId="198" formatCode="_-* #,##0.00\ _$_-;\-* #,##0.00\ _$_-;_-* &quot;-&quot;??\ _$_-;_-@_-"/>
    <numFmt numFmtId="199" formatCode="#,##0__\ \ \ \ 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\ &quot;FB&quot;_-;\-* #,##0\ &quot;FB&quot;_-;_-* &quot;-&quot;\ &quot;FB&quot;_-;_-@_-"/>
    <numFmt numFmtId="207" formatCode="_-* #,##0.00\ &quot;FB&quot;_-;\-* #,##0.00\ &quot;FB&quot;_-;_-* &quot;-&quot;??\ &quot;FB&quot;_-;_-@_-"/>
    <numFmt numFmtId="208" formatCode="0.0%"/>
    <numFmt numFmtId="209" formatCode="\ \ @"/>
    <numFmt numFmtId="210" formatCode="#,##0______;;&quot;------------      &quot;"/>
    <numFmt numFmtId="211" formatCode="\ \ \ \ @"/>
    <numFmt numFmtId="212" formatCode="_-&quot;F&quot;\ * #,##0_-;_-&quot;F&quot;\ * #,##0\-;_-&quot;F&quot;\ * &quot;-&quot;_-;_-@_-"/>
    <numFmt numFmtId="213" formatCode="_-&quot;F&quot;\ * #,##0.00_-;_-&quot;F&quot;\ * #,##0.00\-;_-&quot;F&quot;\ * &quot;-&quot;??_-;_-@_-"/>
    <numFmt numFmtId="214" formatCode="\¥#,##0_);\(\¥#,##0\)"/>
    <numFmt numFmtId="215" formatCode=";;&quot;zero&quot;;&quot;  &quot;@"/>
    <numFmt numFmtId="216" formatCode="_-* #,##0.00\ &quot;р.&quot;_-;\-* #,##0.00\ &quot;р.&quot;_-;_-* &quot;-&quot;??\ &quot;р.&quot;\\-;_-@_-"/>
    <numFmt numFmtId="217" formatCode="#,##0\т"/>
    <numFmt numFmtId="218" formatCode="_-* #,##0\ _р_._-;\-* #,##0\ _р_._-;_-* &quot;-&quot;\ _р_._-;_-@_-"/>
    <numFmt numFmtId="219" formatCode="_-* #,##0.00\ _р_._-;\-* #,##0.00\ _р_._-;_-* &quot;-&quot;??\ _р_._-;_-@_-"/>
    <numFmt numFmtId="220" formatCode="#,##0.0"/>
    <numFmt numFmtId="221" formatCode="#,##0.00_р_."/>
  </numFmts>
  <fonts count="1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Helv"/>
      <family val="0"/>
    </font>
    <font>
      <sz val="10"/>
      <name val="Book Antiqua"/>
      <family val="1"/>
    </font>
    <font>
      <sz val="10"/>
      <name val="Courier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9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7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63"/>
      <name val="Arial"/>
      <family val="2"/>
    </font>
    <font>
      <b/>
      <sz val="7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16"/>
      <name val="Calibri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 val="single"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sz val="11"/>
      <color indexed="48"/>
      <name val="Calibri"/>
      <family val="2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family val="0"/>
    </font>
    <font>
      <sz val="7"/>
      <name val="Small Fonts"/>
      <family val="2"/>
    </font>
    <font>
      <sz val="8"/>
      <name val="Tahoma"/>
      <family val="2"/>
    </font>
    <font>
      <sz val="14"/>
      <name val="NewtonC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Arial"/>
      <family val="2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18"/>
      <name val="Arial"/>
      <family val="2"/>
    </font>
    <font>
      <sz val="10"/>
      <name val="Calibri"/>
      <family val="2"/>
    </font>
    <font>
      <sz val="10"/>
      <name val="0"/>
      <family val="0"/>
    </font>
    <font>
      <sz val="8"/>
      <color indexed="14"/>
      <name val="Arial"/>
      <family val="2"/>
    </font>
    <font>
      <sz val="10"/>
      <name val="Tms Rmn"/>
      <family val="0"/>
    </font>
    <font>
      <b/>
      <sz val="18"/>
      <color indexed="62"/>
      <name val="Cambria"/>
      <family val="2"/>
    </font>
    <font>
      <sz val="10"/>
      <name val="ZapfCalligr BT"/>
      <family val="0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b/>
      <i/>
      <sz val="8"/>
      <name val="Helv"/>
      <family val="0"/>
    </font>
    <font>
      <b/>
      <sz val="8"/>
      <name val="Arial Cyr"/>
      <family val="2"/>
    </font>
    <font>
      <b/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color indexed="37"/>
      <name val="Calibri"/>
      <family val="2"/>
    </font>
    <font>
      <sz val="12"/>
      <name val="Times New Roman Cyr"/>
      <family val="0"/>
    </font>
    <font>
      <sz val="12"/>
      <name val="Arial Cyr"/>
      <family val="2"/>
    </font>
    <font>
      <sz val="14"/>
      <name val="Arial Cyr"/>
      <family val="2"/>
    </font>
    <font>
      <sz val="11"/>
      <color indexed="14"/>
      <name val="Calibri"/>
      <family val="2"/>
    </font>
    <font>
      <sz val="10"/>
      <name val="Arial Narrow"/>
      <family val="2"/>
    </font>
    <font>
      <sz val="12"/>
      <color indexed="8"/>
      <name val="Times New Roman"/>
      <family val="2"/>
    </font>
    <font>
      <u val="single"/>
      <sz val="8"/>
      <color indexed="12"/>
      <name val="Arial Cyr"/>
      <family val="0"/>
    </font>
    <font>
      <sz val="10"/>
      <color indexed="8"/>
      <name val="Arial Narrow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u val="single"/>
      <sz val="8"/>
      <color theme="10"/>
      <name val="Arial Cyr"/>
      <family val="0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11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/>
      <bottom style="dotted"/>
    </border>
    <border>
      <left/>
      <right/>
      <top/>
      <bottom style="dotted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4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0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168" fontId="29" fillId="0" borderId="0" applyFont="0" applyFill="0" applyBorder="0" applyAlignment="0"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168" fontId="31" fillId="0" borderId="1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168" fontId="32" fillId="0" borderId="0">
      <alignment/>
      <protection locked="0"/>
    </xf>
    <xf numFmtId="0" fontId="33" fillId="2" borderId="0">
      <alignment/>
      <protection/>
    </xf>
    <xf numFmtId="0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168" fontId="34" fillId="3" borderId="2" applyNumberFormat="0" applyFill="0" applyBorder="0" applyAlignment="0">
      <protection/>
    </xf>
    <xf numFmtId="0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168" fontId="4" fillId="3" borderId="0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168" fontId="35" fillId="4" borderId="2" applyNumberFormat="0" applyFill="0" applyBorder="0" applyAlignment="0">
      <protection/>
    </xf>
    <xf numFmtId="0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168" fontId="36" fillId="5" borderId="0" applyNumberFormat="0" applyFill="0" applyBorder="0" applyAlignment="0">
      <protection/>
    </xf>
    <xf numFmtId="0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168" fontId="37" fillId="0" borderId="0" applyNumberFormat="0" applyFill="0" applyBorder="0" applyAlignment="0">
      <protection/>
    </xf>
    <xf numFmtId="0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168" fontId="38" fillId="0" borderId="3" applyNumberFormat="0" applyFill="0" applyBorder="0" applyAlignment="0">
      <protection/>
    </xf>
    <xf numFmtId="0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168" fontId="39" fillId="6" borderId="4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168" fontId="40" fillId="7" borderId="5" applyNumberFormat="0" applyFill="0" applyBorder="0" applyAlignment="0">
      <protection/>
    </xf>
    <xf numFmtId="0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168" fontId="41" fillId="0" borderId="3" applyNumberFormat="0" applyFill="0" applyBorder="0" applyAlignment="0">
      <protection/>
    </xf>
    <xf numFmtId="0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168" fontId="40" fillId="0" borderId="0" applyNumberFormat="0" applyFill="0" applyBorder="0" applyAlignment="0">
      <protection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6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53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0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7" borderId="0" applyNumberFormat="0" applyBorder="0" applyAlignment="0" applyProtection="0"/>
    <xf numFmtId="0" fontId="0" fillId="30" borderId="0" applyNumberFormat="0" applyBorder="0" applyAlignment="0" applyProtection="0"/>
    <xf numFmtId="0" fontId="1" fillId="11" borderId="0" applyNumberFormat="0" applyBorder="0" applyAlignment="0" applyProtection="0"/>
    <xf numFmtId="0" fontId="0" fillId="31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14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2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2" fillId="26" borderId="0" applyNumberFormat="0" applyBorder="0" applyAlignment="0" applyProtection="0"/>
    <xf numFmtId="0" fontId="11" fillId="2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2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2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2" fillId="18" borderId="0" applyNumberFormat="0" applyBorder="0" applyAlignment="0" applyProtection="0"/>
    <xf numFmtId="0" fontId="11" fillId="38" borderId="0" applyNumberFormat="0" applyBorder="0" applyAlignment="0" applyProtection="0"/>
    <xf numFmtId="0" fontId="154" fillId="39" borderId="0" applyNumberFormat="0" applyBorder="0" applyAlignment="0" applyProtection="0"/>
    <xf numFmtId="0" fontId="11" fillId="35" borderId="0" applyNumberFormat="0" applyBorder="0" applyAlignment="0" applyProtection="0"/>
    <xf numFmtId="0" fontId="154" fillId="40" borderId="0" applyNumberFormat="0" applyBorder="0" applyAlignment="0" applyProtection="0"/>
    <xf numFmtId="0" fontId="11" fillId="11" borderId="0" applyNumberFormat="0" applyBorder="0" applyAlignment="0" applyProtection="0"/>
    <xf numFmtId="0" fontId="154" fillId="41" borderId="0" applyNumberFormat="0" applyBorder="0" applyAlignment="0" applyProtection="0"/>
    <xf numFmtId="0" fontId="11" fillId="25" borderId="0" applyNumberFormat="0" applyBorder="0" applyAlignment="0" applyProtection="0"/>
    <xf numFmtId="0" fontId="154" fillId="42" borderId="0" applyNumberFormat="0" applyBorder="0" applyAlignment="0" applyProtection="0"/>
    <xf numFmtId="0" fontId="11" fillId="36" borderId="0" applyNumberFormat="0" applyBorder="0" applyAlignment="0" applyProtection="0"/>
    <xf numFmtId="0" fontId="154" fillId="43" borderId="0" applyNumberFormat="0" applyBorder="0" applyAlignment="0" applyProtection="0"/>
    <xf numFmtId="0" fontId="11" fillId="37" borderId="0" applyNumberFormat="0" applyBorder="0" applyAlignment="0" applyProtection="0"/>
    <xf numFmtId="0" fontId="154" fillId="44" borderId="0" applyNumberFormat="0" applyBorder="0" applyAlignment="0" applyProtection="0"/>
    <xf numFmtId="0" fontId="11" fillId="38" borderId="0" applyNumberFormat="0" applyBorder="0" applyAlignment="0" applyProtection="0"/>
    <xf numFmtId="0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8" fontId="43" fillId="0" borderId="0">
      <alignment horizontal="right"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26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6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1" fillId="4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26" borderId="0" applyNumberFormat="0" applyBorder="0" applyAlignment="0" applyProtection="0"/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1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48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48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3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3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37" borderId="0" applyNumberFormat="0" applyBorder="0" applyAlignment="0" applyProtection="0"/>
    <xf numFmtId="0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1" fillId="50" borderId="0" applyNumberFormat="0" applyBorder="0" applyAlignment="0" applyProtection="0"/>
    <xf numFmtId="0" fontId="11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57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69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7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4" fillId="28" borderId="0" applyNumberFormat="0" applyBorder="0" applyAlignment="0" applyProtection="0"/>
    <xf numFmtId="0" fontId="11" fillId="72" borderId="0" applyNumberFormat="0" applyBorder="0" applyAlignment="0" applyProtection="0"/>
    <xf numFmtId="171" fontId="5" fillId="0" borderId="0" applyFont="0" applyFill="0" applyBorder="0" applyProtection="0">
      <alignment/>
    </xf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168" fontId="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49" fontId="46" fillId="12" borderId="6">
      <alignment horizontal="left" vertical="top"/>
      <protection locked="0"/>
    </xf>
    <xf numFmtId="49" fontId="46" fillId="0" borderId="6">
      <alignment horizontal="left" vertical="top"/>
      <protection locked="0"/>
    </xf>
    <xf numFmtId="49" fontId="46" fillId="73" borderId="6">
      <alignment horizontal="left" vertical="top"/>
      <protection locked="0"/>
    </xf>
    <xf numFmtId="0" fontId="47" fillId="0" borderId="0">
      <alignment horizontal="left" vertical="top" wrapText="1"/>
      <protection/>
    </xf>
    <xf numFmtId="0" fontId="48" fillId="0" borderId="7">
      <alignment horizontal="left" vertical="top" wrapText="1"/>
      <protection/>
    </xf>
    <xf numFmtId="49" fontId="49" fillId="0" borderId="0">
      <alignment horizontal="left" vertical="top" wrapText="1"/>
      <protection locked="0"/>
    </xf>
    <xf numFmtId="0" fontId="9" fillId="0" borderId="0">
      <alignment horizontal="left" vertical="top" wrapText="1"/>
      <protection/>
    </xf>
    <xf numFmtId="49" fontId="49" fillId="0" borderId="6">
      <alignment horizontal="center" vertical="top" wrapText="1"/>
      <protection locked="0"/>
    </xf>
    <xf numFmtId="49" fontId="46" fillId="0" borderId="0">
      <alignment horizontal="right" vertical="top"/>
      <protection locked="0"/>
    </xf>
    <xf numFmtId="49" fontId="46" fillId="12" borderId="6">
      <alignment horizontal="right" vertical="top"/>
      <protection locked="0"/>
    </xf>
    <xf numFmtId="0" fontId="46" fillId="12" borderId="6">
      <alignment horizontal="right" vertical="top"/>
      <protection locked="0"/>
    </xf>
    <xf numFmtId="49" fontId="46" fillId="0" borderId="6">
      <alignment horizontal="right" vertical="top"/>
      <protection locked="0"/>
    </xf>
    <xf numFmtId="0" fontId="46" fillId="0" borderId="6">
      <alignment horizontal="right" vertical="top"/>
      <protection locked="0"/>
    </xf>
    <xf numFmtId="49" fontId="46" fillId="73" borderId="6">
      <alignment horizontal="right" vertical="top"/>
      <protection locked="0"/>
    </xf>
    <xf numFmtId="0" fontId="46" fillId="73" borderId="6">
      <alignment horizontal="right" vertical="top"/>
      <protection locked="0"/>
    </xf>
    <xf numFmtId="49" fontId="50" fillId="0" borderId="0">
      <alignment horizontal="right" vertical="top" wrapText="1"/>
      <protection locked="0"/>
    </xf>
    <xf numFmtId="0" fontId="9" fillId="0" borderId="0">
      <alignment horizontal="right" vertical="top" wrapText="1"/>
      <protection/>
    </xf>
    <xf numFmtId="49" fontId="51" fillId="0" borderId="0">
      <alignment horizontal="center" vertical="top" wrapText="1"/>
      <protection locked="0"/>
    </xf>
    <xf numFmtId="0" fontId="48" fillId="0" borderId="7">
      <alignment horizontal="center" vertical="top" wrapText="1"/>
      <protection/>
    </xf>
    <xf numFmtId="49" fontId="46" fillId="0" borderId="6">
      <alignment horizontal="center" vertical="top" wrapText="1"/>
      <protection locked="0"/>
    </xf>
    <xf numFmtId="0" fontId="46" fillId="0" borderId="6">
      <alignment horizontal="center" vertical="top" wrapText="1"/>
      <protection locked="0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22" fillId="10" borderId="0" applyNumberFormat="0" applyBorder="0" applyAlignment="0" applyProtection="0"/>
    <xf numFmtId="0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168" fontId="30" fillId="62" borderId="0">
      <alignment/>
      <protection/>
    </xf>
    <xf numFmtId="0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168" fontId="48" fillId="62" borderId="0">
      <alignment/>
      <protection/>
    </xf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38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74" fontId="56" fillId="0" borderId="0" applyFont="0" applyFill="0" applyBorder="0" applyAlignment="0" applyProtection="0"/>
    <xf numFmtId="0" fontId="57" fillId="0" borderId="0">
      <alignment/>
      <protection/>
    </xf>
    <xf numFmtId="0" fontId="58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5" fontId="10" fillId="0" borderId="0" applyFill="0" applyBorder="0" applyAlignment="0">
      <protection/>
    </xf>
    <xf numFmtId="176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5" fontId="10" fillId="0" borderId="0" applyFill="0" applyBorder="0" applyAlignment="0">
      <protection/>
    </xf>
    <xf numFmtId="180" fontId="10" fillId="0" borderId="0" applyFill="0" applyBorder="0" applyAlignment="0">
      <protection/>
    </xf>
    <xf numFmtId="176" fontId="10" fillId="0" borderId="0" applyFill="0" applyBorder="0" applyAlignment="0">
      <protection/>
    </xf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4" fillId="27" borderId="8" applyNumberFormat="0" applyAlignment="0" applyProtection="0"/>
    <xf numFmtId="0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168" fontId="5" fillId="75" borderId="0" applyNumberFormat="0" applyFont="0" applyBorder="0" applyAlignment="0">
      <protection/>
    </xf>
    <xf numFmtId="0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68" fontId="60" fillId="0" borderId="5" applyNumberFormat="0" applyFont="0" applyFill="0" applyProtection="0">
      <alignment horizontal="centerContinuous" vertical="center"/>
    </xf>
    <xf numFmtId="181" fontId="5" fillId="0" borderId="0" applyFont="0" applyFill="0" applyBorder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9" fillId="4" borderId="9" applyNumberFormat="0" applyAlignment="0" applyProtection="0"/>
    <xf numFmtId="182" fontId="5" fillId="0" borderId="10" applyFont="0" applyFill="0" applyBorder="0" applyProtection="0">
      <alignment horizontal="center"/>
    </xf>
    <xf numFmtId="0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168" fontId="60" fillId="0" borderId="0" applyNumberFormat="0" applyFill="0" applyBorder="0" applyProtection="0">
      <alignment horizontal="center" vertical="center"/>
    </xf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3" fontId="5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80" fontId="5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168" fontId="30" fillId="68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68" fontId="48" fillId="76" borderId="0">
      <alignment/>
      <protection/>
    </xf>
    <xf numFmtId="186" fontId="5" fillId="0" borderId="0" applyFon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4" fontId="10" fillId="0" borderId="0" applyFill="0" applyBorder="0" applyAlignment="0">
      <protection/>
    </xf>
    <xf numFmtId="186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187" fontId="64" fillId="77" borderId="0" applyNumberFormat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" fontId="5" fillId="4" borderId="6">
      <alignment/>
      <protection locked="0"/>
    </xf>
    <xf numFmtId="190" fontId="29" fillId="0" borderId="0" applyFont="0" applyFill="0" applyBorder="0" applyAlignment="0" applyProtection="0"/>
    <xf numFmtId="0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168" fontId="62" fillId="0" borderId="11" applyNumberFormat="0" applyFont="0" applyFill="0" applyAlignment="0" applyProtection="0"/>
    <xf numFmtId="0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168" fontId="65" fillId="0" borderId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18" fillId="78" borderId="0" applyNumberFormat="0" applyBorder="0" applyAlignment="0" applyProtection="0"/>
    <xf numFmtId="0" fontId="18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175" fontId="66" fillId="0" borderId="0" applyFill="0" applyBorder="0" applyAlignment="0">
      <protection/>
    </xf>
    <xf numFmtId="176" fontId="66" fillId="0" borderId="0" applyFill="0" applyBorder="0" applyAlignment="0">
      <protection/>
    </xf>
    <xf numFmtId="175" fontId="66" fillId="0" borderId="0" applyFill="0" applyBorder="0" applyAlignment="0">
      <protection/>
    </xf>
    <xf numFmtId="180" fontId="66" fillId="0" borderId="0" applyFill="0" applyBorder="0" applyAlignment="0">
      <protection/>
    </xf>
    <xf numFmtId="176" fontId="66" fillId="0" borderId="0" applyFill="0" applyBorder="0" applyAlignment="0">
      <protection/>
    </xf>
    <xf numFmtId="168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168" fontId="68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93" fontId="5" fillId="0" borderId="0" applyFont="0" applyFill="0" applyBorder="0" applyAlignment="0" applyProtection="0"/>
    <xf numFmtId="2" fontId="6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5" fontId="5" fillId="0" borderId="0">
      <alignment vertical="center"/>
      <protection/>
    </xf>
    <xf numFmtId="0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68" fontId="70" fillId="0" borderId="0" applyFill="0" applyBorder="0" applyProtection="0">
      <alignment horizontal="left"/>
    </xf>
    <xf numFmtId="187" fontId="66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26" fillId="12" borderId="0" applyNumberFormat="0" applyBorder="0" applyAlignment="0" applyProtection="0"/>
    <xf numFmtId="43" fontId="71" fillId="0" borderId="0" applyNumberFormat="0" applyFill="0" applyBorder="0" applyAlignment="0" applyProtection="0"/>
    <xf numFmtId="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168" fontId="72" fillId="0" borderId="0" applyProtection="0">
      <alignment horizontal="right"/>
    </xf>
    <xf numFmtId="0" fontId="4" fillId="0" borderId="12" applyNumberFormat="0" applyAlignment="0" applyProtection="0"/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168" fontId="4" fillId="0" borderId="2">
      <alignment horizontal="left" vertical="center"/>
      <protection/>
    </xf>
    <xf numFmtId="0" fontId="73" fillId="0" borderId="0">
      <alignment horizontal="center"/>
      <protection/>
    </xf>
    <xf numFmtId="38" fontId="74" fillId="0" borderId="0">
      <alignment/>
      <protection/>
    </xf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38" fontId="76" fillId="0" borderId="0">
      <alignment horizontal="left"/>
      <protection/>
    </xf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78" fillId="0" borderId="0" applyProtection="0">
      <alignment horizontal="left"/>
    </xf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73" fillId="0" borderId="0">
      <alignment horizontal="center"/>
      <protection/>
    </xf>
    <xf numFmtId="168" fontId="73" fillId="0" borderId="0">
      <alignment horizontal="center"/>
      <protection/>
    </xf>
    <xf numFmtId="168" fontId="73" fillId="0" borderId="0">
      <alignment horizontal="center"/>
      <protection/>
    </xf>
    <xf numFmtId="0" fontId="73" fillId="0" borderId="0">
      <alignment horizontal="center"/>
      <protection/>
    </xf>
    <xf numFmtId="0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68" fontId="80" fillId="0" borderId="18" applyNumberFormat="0" applyFill="0" applyBorder="0" applyAlignment="0" applyProtection="0"/>
    <xf numFmtId="194" fontId="81" fillId="15" borderId="0" applyNumberFormat="0" applyBorder="0" applyAlignment="0" applyProtection="0"/>
    <xf numFmtId="0" fontId="155" fillId="0" borderId="0" applyNumberFormat="0" applyFill="0" applyBorder="0" applyAlignment="0" applyProtection="0"/>
    <xf numFmtId="0" fontId="82" fillId="0" borderId="0">
      <alignment/>
      <protection/>
    </xf>
    <xf numFmtId="0" fontId="5" fillId="0" borderId="0">
      <alignment/>
      <protection/>
    </xf>
    <xf numFmtId="0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0" fontId="83" fillId="69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0" fontId="83" fillId="69" borderId="8" applyNumberFormat="0" applyAlignment="0" applyProtection="0"/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12" fillId="18" borderId="8" applyNumberFormat="0" applyAlignment="0" applyProtection="0"/>
    <xf numFmtId="0" fontId="12" fillId="18" borderId="8" applyNumberFormat="0" applyAlignment="0" applyProtection="0"/>
    <xf numFmtId="0" fontId="12" fillId="18" borderId="8" applyNumberFormat="0" applyAlignment="0" applyProtection="0"/>
    <xf numFmtId="0" fontId="5" fillId="84" borderId="6" applyNumberFormat="0" applyFont="0" applyAlignment="0">
      <protection locked="0"/>
    </xf>
    <xf numFmtId="0" fontId="12" fillId="18" borderId="8" applyNumberFormat="0" applyAlignment="0" applyProtection="0"/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168" fontId="5" fillId="84" borderId="6" applyNumberFormat="0" applyFont="0" applyAlignment="0">
      <protection locked="0"/>
    </xf>
    <xf numFmtId="0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168" fontId="84" fillId="0" borderId="0" applyNumberFormat="0" applyFill="0" applyBorder="0" applyAlignment="0" applyProtection="0"/>
    <xf numFmtId="0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68" fontId="85" fillId="0" borderId="0">
      <alignment vertical="center"/>
      <protection/>
    </xf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75" fontId="86" fillId="0" borderId="0" applyFill="0" applyBorder="0" applyAlignment="0">
      <protection/>
    </xf>
    <xf numFmtId="176" fontId="86" fillId="0" borderId="0" applyFill="0" applyBorder="0" applyAlignment="0">
      <protection/>
    </xf>
    <xf numFmtId="175" fontId="86" fillId="0" borderId="0" applyFill="0" applyBorder="0" applyAlignment="0">
      <protection/>
    </xf>
    <xf numFmtId="180" fontId="86" fillId="0" borderId="0" applyFill="0" applyBorder="0" applyAlignment="0">
      <protection/>
    </xf>
    <xf numFmtId="176" fontId="86" fillId="0" borderId="0" applyFill="0" applyBorder="0" applyAlignment="0">
      <protection/>
    </xf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4" fillId="0" borderId="19" applyNumberFormat="0" applyFill="0" applyAlignment="0" applyProtection="0"/>
    <xf numFmtId="0" fontId="3" fillId="0" borderId="0">
      <alignment/>
      <protection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199" fontId="88" fillId="0" borderId="6">
      <alignment horizontal="right"/>
      <protection locked="0"/>
    </xf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21" fillId="84" borderId="0" applyNumberFormat="0" applyBorder="0" applyAlignment="0" applyProtection="0"/>
    <xf numFmtId="37" fontId="89" fillId="0" borderId="0">
      <alignment/>
      <protection/>
    </xf>
    <xf numFmtId="0" fontId="33" fillId="0" borderId="21">
      <alignment/>
      <protection/>
    </xf>
    <xf numFmtId="205" fontId="29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0" fontId="156" fillId="0" borderId="0">
      <alignment/>
      <protection/>
    </xf>
    <xf numFmtId="37" fontId="90" fillId="15" borderId="2" applyBorder="0">
      <alignment horizontal="left" vertical="center" indent="2"/>
      <protection/>
    </xf>
    <xf numFmtId="0" fontId="156" fillId="0" borderId="0">
      <alignment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37" fontId="90" fillId="15" borderId="2" applyBorder="0">
      <alignment horizontal="left" vertical="center" indent="2"/>
      <protection/>
    </xf>
    <xf numFmtId="0" fontId="157" fillId="0" borderId="0">
      <alignment/>
      <protection/>
    </xf>
    <xf numFmtId="0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168" fontId="91" fillId="0" borderId="0">
      <alignment horizontal="right"/>
      <protection/>
    </xf>
    <xf numFmtId="0" fontId="5" fillId="0" borderId="0">
      <alignment/>
      <protection/>
    </xf>
    <xf numFmtId="0" fontId="92" fillId="0" borderId="0">
      <alignment/>
      <protection/>
    </xf>
    <xf numFmtId="0" fontId="5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3" fillId="13" borderId="22" applyNumberFormat="0" applyFont="0" applyAlignment="0" applyProtection="0"/>
    <xf numFmtId="0" fontId="5" fillId="68" borderId="22" applyNumberFormat="0" applyFon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3" fillId="27" borderId="23" applyNumberFormat="0" applyAlignment="0" applyProtection="0"/>
    <xf numFmtId="40" fontId="10" fillId="15" borderId="0">
      <alignment horizontal="right"/>
      <protection/>
    </xf>
    <xf numFmtId="0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168" fontId="95" fillId="73" borderId="0">
      <alignment horizontal="center"/>
      <protection/>
    </xf>
    <xf numFmtId="0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168" fontId="96" fillId="85" borderId="0">
      <alignment/>
      <protection/>
    </xf>
    <xf numFmtId="0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168" fontId="97" fillId="15" borderId="0" applyBorder="0">
      <alignment horizontal="centerContinuous"/>
      <protection/>
    </xf>
    <xf numFmtId="0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168" fontId="98" fillId="85" borderId="0" applyBorder="0">
      <alignment horizontal="centerContinuous"/>
      <protection/>
    </xf>
    <xf numFmtId="0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168" fontId="4" fillId="0" borderId="0" applyNumberFormat="0" applyFill="0" applyBorder="0" applyAlignment="0" applyProtection="0"/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" fontId="100" fillId="0" borderId="0" applyProtection="0">
      <alignment horizontal="right" vertical="center"/>
    </xf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5" fillId="0" borderId="0" applyFont="0" applyFill="0" applyBorder="0" applyAlignment="0" applyProtection="0"/>
    <xf numFmtId="175" fontId="101" fillId="0" borderId="0" applyFill="0" applyBorder="0" applyAlignment="0">
      <protection/>
    </xf>
    <xf numFmtId="176" fontId="101" fillId="0" borderId="0" applyFill="0" applyBorder="0" applyAlignment="0">
      <protection/>
    </xf>
    <xf numFmtId="175" fontId="101" fillId="0" borderId="0" applyFill="0" applyBorder="0" applyAlignment="0">
      <protection/>
    </xf>
    <xf numFmtId="180" fontId="101" fillId="0" borderId="0" applyFill="0" applyBorder="0" applyAlignment="0">
      <protection/>
    </xf>
    <xf numFmtId="176" fontId="101" fillId="0" borderId="0" applyFill="0" applyBorder="0" applyAlignment="0">
      <protection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210" fontId="102" fillId="0" borderId="24" applyBorder="0">
      <alignment horizontal="right"/>
      <protection locked="0"/>
    </xf>
    <xf numFmtId="0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168" fontId="99" fillId="0" borderId="0">
      <alignment/>
      <protection/>
    </xf>
    <xf numFmtId="0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168" fontId="103" fillId="0" borderId="0" applyNumberFormat="0" applyFill="0" applyBorder="0" applyAlignment="0" applyProtection="0"/>
    <xf numFmtId="0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168" fontId="104" fillId="0" borderId="25">
      <alignment vertical="center"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" fillId="84" borderId="23" applyNumberFormat="0" applyProtection="0">
      <alignment vertical="center"/>
    </xf>
    <xf numFmtId="4" fontId="10" fillId="84" borderId="23" applyNumberFormat="0" applyProtection="0">
      <alignment vertical="center"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5" fillId="84" borderId="27" applyNumberFormat="0" applyProtection="0">
      <alignment vertical="center"/>
    </xf>
    <xf numFmtId="0" fontId="3" fillId="0" borderId="0">
      <alignment/>
      <protection/>
    </xf>
    <xf numFmtId="4" fontId="48" fillId="84" borderId="26" applyNumberFormat="0" applyProtection="0">
      <alignment vertical="center"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8" fillId="84" borderId="23" applyNumberFormat="0" applyProtection="0">
      <alignment vertical="center"/>
    </xf>
    <xf numFmtId="4" fontId="108" fillId="84" borderId="23" applyNumberFormat="0" applyProtection="0">
      <alignment vertical="center"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84" borderId="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107" fillId="84" borderId="27" applyNumberFormat="0" applyProtection="0">
      <alignment vertical="center"/>
    </xf>
    <xf numFmtId="0" fontId="3" fillId="0" borderId="0">
      <alignment/>
      <protection/>
    </xf>
    <xf numFmtId="4" fontId="106" fillId="84" borderId="26" applyNumberFormat="0" applyProtection="0">
      <alignment vertical="center"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4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4" fontId="105" fillId="84" borderId="27" applyNumberFormat="0" applyProtection="0">
      <alignment horizontal="left" vertical="center" indent="1"/>
    </xf>
    <xf numFmtId="0" fontId="3" fillId="0" borderId="0">
      <alignment/>
      <protection/>
    </xf>
    <xf numFmtId="4" fontId="48" fillId="84" borderId="26" applyNumberFormat="0" applyProtection="0">
      <alignment horizontal="left" vertical="center" indent="1"/>
    </xf>
    <xf numFmtId="0" fontId="48" fillId="84" borderId="26" applyNumberFormat="0" applyProtection="0">
      <alignment horizontal="left" vertical="top" indent="1"/>
    </xf>
    <xf numFmtId="0" fontId="109" fillId="84" borderId="26" applyNumberFormat="0" applyProtection="0">
      <alignment horizontal="left" vertical="top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84" borderId="23" applyNumberFormat="0" applyProtection="0">
      <alignment horizontal="left" vertical="center" indent="1"/>
    </xf>
    <xf numFmtId="4" fontId="10" fillId="84" borderId="23" applyNumberFormat="0" applyProtection="0">
      <alignment horizontal="left" vertical="center" indent="1"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48" fillId="84" borderId="26" applyNumberFormat="0" applyProtection="0">
      <alignment horizontal="left" vertical="top" indent="1"/>
    </xf>
    <xf numFmtId="0" fontId="3" fillId="0" borderId="0">
      <alignment/>
      <protection/>
    </xf>
    <xf numFmtId="0" fontId="109" fillId="84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48" fillId="9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2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7" applyNumberFormat="0" applyProtection="0">
      <alignment horizontal="left" vertical="center" indent="1"/>
    </xf>
    <xf numFmtId="4" fontId="48" fillId="9" borderId="0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0" fontId="51" fillId="8" borderId="28" applyNumberFormat="0" applyProtection="0">
      <alignment horizontal="center" vertical="center" wrapText="1"/>
    </xf>
    <xf numFmtId="4" fontId="105" fillId="37" borderId="7" applyNumberFormat="0" applyProtection="0">
      <alignment horizontal="left" vertical="center" indent="1"/>
    </xf>
    <xf numFmtId="0" fontId="51" fillId="8" borderId="28" applyNumberFormat="0" applyProtection="0">
      <alignment horizontal="center" vertical="center" wrapText="1"/>
    </xf>
    <xf numFmtId="4" fontId="48" fillId="17" borderId="0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48" fillId="17" borderId="0" applyNumberFormat="0" applyProtection="0">
      <alignment horizontal="left" vertical="center" indent="1"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" fillId="10" borderId="23" applyNumberFormat="0" applyProtection="0">
      <alignment horizontal="right" vertical="center"/>
    </xf>
    <xf numFmtId="4" fontId="10" fillId="10" borderId="23" applyNumberFormat="0" applyProtection="0">
      <alignment horizontal="right" vertical="center"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10" borderId="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5" fillId="10" borderId="27" applyNumberFormat="0" applyProtection="0">
      <alignment horizontal="right" vertical="center"/>
    </xf>
    <xf numFmtId="0" fontId="3" fillId="0" borderId="0">
      <alignment/>
      <protection/>
    </xf>
    <xf numFmtId="4" fontId="10" fillId="10" borderId="26" applyNumberFormat="0" applyProtection="0">
      <alignment horizontal="right" vertical="center"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" fillId="11" borderId="23" applyNumberFormat="0" applyProtection="0">
      <alignment horizontal="right" vertical="center"/>
    </xf>
    <xf numFmtId="4" fontId="10" fillId="11" borderId="23" applyNumberFormat="0" applyProtection="0">
      <alignment horizontal="right" vertical="center"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6" borderId="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5" fillId="86" borderId="27" applyNumberFormat="0" applyProtection="0">
      <alignment horizontal="right" vertical="center"/>
    </xf>
    <xf numFmtId="0" fontId="3" fillId="0" borderId="0">
      <alignment/>
      <protection/>
    </xf>
    <xf numFmtId="4" fontId="10" fillId="11" borderId="26" applyNumberFormat="0" applyProtection="0">
      <alignment horizontal="right" vertical="center"/>
    </xf>
    <xf numFmtId="4" fontId="10" fillId="53" borderId="26" applyNumberFormat="0" applyProtection="0">
      <alignment horizontal="right" vertical="center"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" fillId="53" borderId="23" applyNumberFormat="0" applyProtection="0">
      <alignment horizontal="right" vertical="center"/>
    </xf>
    <xf numFmtId="4" fontId="10" fillId="53" borderId="23" applyNumberFormat="0" applyProtection="0">
      <alignment horizontal="right" vertical="center"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53" borderId="7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0" fontId="3" fillId="0" borderId="0">
      <alignment/>
      <protection/>
    </xf>
    <xf numFmtId="4" fontId="10" fillId="53" borderId="26" applyNumberFormat="0" applyProtection="0">
      <alignment horizontal="right" vertical="center"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" fillId="28" borderId="23" applyNumberFormat="0" applyProtection="0">
      <alignment horizontal="right" vertical="center"/>
    </xf>
    <xf numFmtId="4" fontId="10" fillId="28" borderId="23" applyNumberFormat="0" applyProtection="0">
      <alignment horizontal="right" vertical="center"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8" borderId="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5" fillId="28" borderId="27" applyNumberFormat="0" applyProtection="0">
      <alignment horizontal="right" vertical="center"/>
    </xf>
    <xf numFmtId="0" fontId="3" fillId="0" borderId="0">
      <alignment/>
      <protection/>
    </xf>
    <xf numFmtId="4" fontId="10" fillId="28" borderId="26" applyNumberFormat="0" applyProtection="0">
      <alignment horizontal="right" vertical="center"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" fillId="38" borderId="23" applyNumberFormat="0" applyProtection="0">
      <alignment horizontal="right" vertical="center"/>
    </xf>
    <xf numFmtId="4" fontId="10" fillId="38" borderId="23" applyNumberFormat="0" applyProtection="0">
      <alignment horizontal="right" vertical="center"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38" borderId="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5" fillId="38" borderId="27" applyNumberFormat="0" applyProtection="0">
      <alignment horizontal="right" vertical="center"/>
    </xf>
    <xf numFmtId="0" fontId="3" fillId="0" borderId="0">
      <alignment/>
      <protection/>
    </xf>
    <xf numFmtId="4" fontId="10" fillId="38" borderId="26" applyNumberFormat="0" applyProtection="0">
      <alignment horizontal="right" vertical="center"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" fillId="6" borderId="23" applyNumberFormat="0" applyProtection="0">
      <alignment horizontal="right" vertical="center"/>
    </xf>
    <xf numFmtId="4" fontId="10" fillId="6" borderId="23" applyNumberFormat="0" applyProtection="0">
      <alignment horizontal="right" vertical="center"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6" borderId="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5" fillId="6" borderId="27" applyNumberFormat="0" applyProtection="0">
      <alignment horizontal="right" vertical="center"/>
    </xf>
    <xf numFmtId="0" fontId="3" fillId="0" borderId="0">
      <alignment/>
      <protection/>
    </xf>
    <xf numFmtId="4" fontId="10" fillId="6" borderId="26" applyNumberFormat="0" applyProtection="0">
      <alignment horizontal="right" vertical="center"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" fillId="26" borderId="23" applyNumberFormat="0" applyProtection="0">
      <alignment horizontal="right" vertical="center"/>
    </xf>
    <xf numFmtId="4" fontId="10" fillId="26" borderId="23" applyNumberFormat="0" applyProtection="0">
      <alignment horizontal="right" vertical="center"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6" borderId="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5" fillId="26" borderId="27" applyNumberFormat="0" applyProtection="0">
      <alignment horizontal="right" vertical="center"/>
    </xf>
    <xf numFmtId="0" fontId="3" fillId="0" borderId="0">
      <alignment/>
      <protection/>
    </xf>
    <xf numFmtId="4" fontId="10" fillId="26" borderId="26" applyNumberFormat="0" applyProtection="0">
      <alignment horizontal="right" vertical="center"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" fillId="87" borderId="23" applyNumberFormat="0" applyProtection="0">
      <alignment horizontal="right" vertical="center"/>
    </xf>
    <xf numFmtId="4" fontId="10" fillId="87" borderId="23" applyNumberFormat="0" applyProtection="0">
      <alignment horizontal="right" vertical="center"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87" borderId="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5" fillId="87" borderId="27" applyNumberFormat="0" applyProtection="0">
      <alignment horizontal="right" vertical="center"/>
    </xf>
    <xf numFmtId="0" fontId="3" fillId="0" borderId="0">
      <alignment/>
      <protection/>
    </xf>
    <xf numFmtId="4" fontId="10" fillId="87" borderId="26" applyNumberFormat="0" applyProtection="0">
      <alignment horizontal="right" vertical="center"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" fillId="25" borderId="23" applyNumberFormat="0" applyProtection="0">
      <alignment horizontal="right" vertical="center"/>
    </xf>
    <xf numFmtId="4" fontId="10" fillId="25" borderId="23" applyNumberFormat="0" applyProtection="0">
      <alignment horizontal="right" vertical="center"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5" fillId="25" borderId="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105" fillId="25" borderId="27" applyNumberFormat="0" applyProtection="0">
      <alignment horizontal="right" vertical="center"/>
    </xf>
    <xf numFmtId="0" fontId="3" fillId="0" borderId="0">
      <alignment/>
      <protection/>
    </xf>
    <xf numFmtId="4" fontId="10" fillId="25" borderId="26" applyNumberFormat="0" applyProtection="0">
      <alignment horizontal="right" vertical="center"/>
    </xf>
    <xf numFmtId="4" fontId="48" fillId="88" borderId="29" applyNumberFormat="0" applyProtection="0">
      <alignment horizontal="left" vertical="center" indent="1"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48" fillId="89" borderId="23" applyNumberFormat="0" applyProtection="0">
      <alignment horizontal="left" vertical="center" indent="1"/>
    </xf>
    <xf numFmtId="4" fontId="48" fillId="89" borderId="23" applyNumberFormat="0" applyProtection="0">
      <alignment horizontal="left" vertical="center" indent="1"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5" fillId="88" borderId="7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0" fontId="3" fillId="0" borderId="0">
      <alignment/>
      <protection/>
    </xf>
    <xf numFmtId="4" fontId="48" fillId="88" borderId="29" applyNumberFormat="0" applyProtection="0">
      <alignment horizontal="left" vertical="center" indent="1"/>
    </xf>
    <xf numFmtId="4" fontId="10" fillId="90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10" fillId="91" borderId="30" applyNumberFormat="0" applyProtection="0">
      <alignment horizontal="left" vertical="center" indent="1"/>
    </xf>
    <xf numFmtId="4" fontId="10" fillId="91" borderId="30" applyNumberFormat="0" applyProtection="0">
      <alignment horizontal="left" vertical="center" indent="1"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0" fontId="3" fillId="0" borderId="0">
      <alignment/>
      <protection/>
    </xf>
    <xf numFmtId="4" fontId="10" fillId="90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5" fillId="5" borderId="7" applyNumberFormat="0" applyProtection="0">
      <alignment horizontal="left" vertical="center" indent="1"/>
    </xf>
    <xf numFmtId="0" fontId="3" fillId="0" borderId="0">
      <alignment/>
      <protection/>
    </xf>
    <xf numFmtId="4" fontId="110" fillId="5" borderId="0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4" fontId="105" fillId="9" borderId="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5" fillId="9" borderId="27" applyNumberFormat="0" applyProtection="0">
      <alignment horizontal="right" vertical="center"/>
    </xf>
    <xf numFmtId="0" fontId="5" fillId="8" borderId="28" applyNumberFormat="0" applyProtection="0">
      <alignment horizontal="left" vertical="center" indent="1"/>
    </xf>
    <xf numFmtId="4" fontId="10" fillId="9" borderId="26" applyNumberFormat="0" applyProtection="0">
      <alignment horizontal="right" vertical="center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11" fillId="91" borderId="28" applyNumberFormat="0" applyProtection="0">
      <alignment horizontal="left" vertical="center" wrapText="1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5" fillId="90" borderId="7" applyNumberFormat="0" applyProtection="0">
      <alignment horizontal="left" vertical="center" indent="1"/>
    </xf>
    <xf numFmtId="4" fontId="111" fillId="91" borderId="28" applyNumberFormat="0" applyProtection="0">
      <alignment horizontal="left" vertical="center" wrapText="1" indent="1"/>
    </xf>
    <xf numFmtId="4" fontId="10" fillId="90" borderId="0" applyNumberFormat="0" applyProtection="0">
      <alignment horizontal="left" vertical="center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11" fillId="92" borderId="28" applyNumberFormat="0" applyProtection="0">
      <alignment horizontal="left" vertical="center" wrapText="1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4" fontId="105" fillId="9" borderId="7" applyNumberFormat="0" applyProtection="0">
      <alignment horizontal="left" vertical="center" indent="1"/>
    </xf>
    <xf numFmtId="4" fontId="111" fillId="92" borderId="28" applyNumberFormat="0" applyProtection="0">
      <alignment horizontal="left" vertical="center" wrapText="1" indent="1"/>
    </xf>
    <xf numFmtId="4" fontId="10" fillId="9" borderId="0" applyNumberFormat="0" applyProtection="0">
      <alignment horizontal="left" vertical="center" indent="1"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5" fillId="93" borderId="28" applyNumberFormat="0" applyProtection="0">
      <alignment horizontal="left" vertical="center" wrapText="1" indent="2"/>
    </xf>
    <xf numFmtId="0" fontId="5" fillId="93" borderId="28" applyNumberFormat="0" applyProtection="0">
      <alignment horizontal="left" vertical="center" wrapText="1" indent="2"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2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105" fillId="2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5" borderId="26" applyNumberFormat="0" applyProtection="0">
      <alignment horizontal="left" vertical="center" inden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10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4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64" fillId="92" borderId="28" applyNumberFormat="0" applyProtection="0">
      <alignment horizontal="center" vertical="center" wrapText="1"/>
    </xf>
    <xf numFmtId="0" fontId="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105" fillId="5" borderId="26" applyNumberFormat="0" applyProtection="0">
      <alignment horizontal="left" vertical="top" indent="1"/>
    </xf>
    <xf numFmtId="0" fontId="5" fillId="5" borderId="26" applyNumberFormat="0" applyProtection="0">
      <alignment horizontal="left" vertical="top" indent="1"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5" fillId="95" borderId="28" applyNumberFormat="0" applyProtection="0">
      <alignment horizontal="left" vertical="center" wrapText="1" indent="4"/>
    </xf>
    <xf numFmtId="0" fontId="5" fillId="95" borderId="28" applyNumberFormat="0" applyProtection="0">
      <alignment horizontal="left" vertical="center" wrapText="1" indent="4"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2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105" fillId="92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" borderId="26" applyNumberFormat="0" applyProtection="0">
      <alignment horizontal="left" vertical="center" inden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10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64" fillId="4" borderId="28" applyNumberFormat="0" applyProtection="0">
      <alignment horizontal="center" vertical="center" wrapText="1"/>
    </xf>
    <xf numFmtId="0" fontId="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105" fillId="9" borderId="26" applyNumberFormat="0" applyProtection="0">
      <alignment horizontal="left" vertical="top" indent="1"/>
    </xf>
    <xf numFmtId="0" fontId="5" fillId="9" borderId="26" applyNumberFormat="0" applyProtection="0">
      <alignment horizontal="left" vertical="top" indent="1"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5" fillId="96" borderId="28" applyNumberFormat="0" applyProtection="0">
      <alignment horizontal="left" vertical="center" wrapText="1" indent="6"/>
    </xf>
    <xf numFmtId="0" fontId="5" fillId="96" borderId="28" applyNumberFormat="0" applyProtection="0">
      <alignment horizontal="left" vertical="center" wrapText="1" indent="6"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17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105" fillId="17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center" indent="1"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27" borderId="23" applyNumberFormat="0" applyProtection="0">
      <alignment horizontal="left" vertical="center" indent="1"/>
    </xf>
    <xf numFmtId="0" fontId="5" fillId="27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105" fillId="17" borderId="26" applyNumberFormat="0" applyProtection="0">
      <alignment horizontal="left" vertical="top" indent="1"/>
    </xf>
    <xf numFmtId="0" fontId="3" fillId="0" borderId="0">
      <alignment/>
      <protection/>
    </xf>
    <xf numFmtId="0" fontId="5" fillId="17" borderId="26" applyNumberFormat="0" applyProtection="0">
      <alignment horizontal="left" vertical="top" indent="1"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5" fillId="0" borderId="28" applyNumberFormat="0" applyProtection="0">
      <alignment horizontal="left" vertical="center" indent="1"/>
    </xf>
    <xf numFmtId="0" fontId="5" fillId="0" borderId="28" applyNumberFormat="0" applyProtection="0">
      <alignment horizontal="left" vertical="center" indent="1"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5" fillId="90" borderId="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105" fillId="90" borderId="27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center" indent="1"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8" borderId="23" applyNumberFormat="0" applyProtection="0">
      <alignment horizontal="left" vertical="center" indent="1"/>
    </xf>
    <xf numFmtId="0" fontId="5" fillId="8" borderId="23" applyNumberFormat="0" applyProtection="0">
      <alignment horizontal="left" vertical="center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105" fillId="90" borderId="26" applyNumberFormat="0" applyProtection="0">
      <alignment horizontal="left" vertical="top" indent="1"/>
    </xf>
    <xf numFmtId="0" fontId="3" fillId="0" borderId="0">
      <alignment/>
      <protection/>
    </xf>
    <xf numFmtId="0" fontId="5" fillId="90" borderId="26" applyNumberFormat="0" applyProtection="0">
      <alignment horizontal="left" vertical="top" indent="1"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05" fillId="15" borderId="31" applyNumberFormat="0">
      <alignment/>
      <protection locked="0"/>
    </xf>
    <xf numFmtId="0" fontId="105" fillId="15" borderId="31" applyNumberFormat="0">
      <alignment/>
      <protection locked="0"/>
    </xf>
    <xf numFmtId="0" fontId="3" fillId="0" borderId="0">
      <alignment/>
      <protection/>
    </xf>
    <xf numFmtId="0" fontId="5" fillId="15" borderId="6" applyNumberFormat="0">
      <alignment/>
      <protection locked="0"/>
    </xf>
    <xf numFmtId="0" fontId="112" fillId="5" borderId="32" applyBorder="0">
      <alignment/>
      <protection/>
    </xf>
    <xf numFmtId="4" fontId="10" fillId="13" borderId="26" applyNumberFormat="0" applyProtection="0">
      <alignment vertical="center"/>
    </xf>
    <xf numFmtId="4" fontId="9" fillId="13" borderId="26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3" applyNumberFormat="0" applyProtection="0">
      <alignment vertical="center"/>
    </xf>
    <xf numFmtId="4" fontId="10" fillId="13" borderId="23" applyNumberFormat="0" applyProtection="0">
      <alignment vertical="center"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vertical="center"/>
    </xf>
    <xf numFmtId="0" fontId="3" fillId="0" borderId="0">
      <alignment/>
      <protection/>
    </xf>
    <xf numFmtId="4" fontId="9" fillId="13" borderId="2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0" fontId="3" fillId="0" borderId="0">
      <alignment/>
      <protection/>
    </xf>
    <xf numFmtId="4" fontId="108" fillId="13" borderId="23" applyNumberFormat="0" applyProtection="0">
      <alignment vertical="center"/>
    </xf>
    <xf numFmtId="4" fontId="108" fillId="13" borderId="23" applyNumberFormat="0" applyProtection="0">
      <alignment vertical="center"/>
    </xf>
    <xf numFmtId="4" fontId="105" fillId="0" borderId="6" applyNumberFormat="0" applyProtection="0">
      <alignment vertical="center"/>
    </xf>
    <xf numFmtId="4" fontId="105" fillId="0" borderId="6" applyNumberFormat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4" fontId="108" fillId="13" borderId="26" applyNumberFormat="0" applyProtection="0">
      <alignment vertical="center"/>
    </xf>
    <xf numFmtId="4" fontId="107" fillId="13" borderId="6" applyNumberFormat="0" applyProtection="0">
      <alignment vertical="center"/>
    </xf>
    <xf numFmtId="0" fontId="3" fillId="0" borderId="0">
      <alignment/>
      <protection/>
    </xf>
    <xf numFmtId="4" fontId="105" fillId="0" borderId="6" applyNumberFormat="0" applyProtection="0">
      <alignment vertical="center"/>
    </xf>
    <xf numFmtId="4" fontId="10" fillId="13" borderId="26" applyNumberFormat="0" applyProtection="0">
      <alignment horizontal="left" vertical="center" indent="1"/>
    </xf>
    <xf numFmtId="4" fontId="9" fillId="27" borderId="26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4" fontId="10" fillId="13" borderId="26" applyNumberFormat="0" applyProtection="0">
      <alignment horizontal="left" vertical="center" indent="1"/>
    </xf>
    <xf numFmtId="0" fontId="3" fillId="0" borderId="0">
      <alignment/>
      <protection/>
    </xf>
    <xf numFmtId="4" fontId="9" fillId="27" borderId="26" applyNumberFormat="0" applyProtection="0">
      <alignment horizontal="left" vertical="center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9" fillId="13" borderId="26" applyNumberFormat="0" applyProtection="0">
      <alignment horizontal="left" vertical="top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4" fontId="10" fillId="13" borderId="23" applyNumberFormat="0" applyProtection="0">
      <alignment horizontal="left" vertical="center" indent="1"/>
    </xf>
    <xf numFmtId="4" fontId="10" fillId="13" borderId="23" applyNumberFormat="0" applyProtection="0">
      <alignment horizontal="left" vertical="center" indent="1"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13" borderId="26" applyNumberFormat="0" applyProtection="0">
      <alignment horizontal="left" vertical="top" indent="1"/>
    </xf>
    <xf numFmtId="0" fontId="3" fillId="0" borderId="0">
      <alignment/>
      <protection/>
    </xf>
    <xf numFmtId="0" fontId="9" fillId="13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5" fillId="0" borderId="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5" fillId="0" borderId="27" applyNumberFormat="0" applyProtection="0">
      <alignment horizontal="right" vertical="center"/>
    </xf>
    <xf numFmtId="4" fontId="10" fillId="91" borderId="23" applyNumberFormat="0" applyProtection="0">
      <alignment horizontal="right" vertical="center"/>
    </xf>
    <xf numFmtId="4" fontId="10" fillId="90" borderId="26" applyNumberFormat="0" applyProtection="0">
      <alignment horizontal="right" vertical="center"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8" fillId="91" borderId="23" applyNumberFormat="0" applyProtection="0">
      <alignment horizontal="right" vertical="center"/>
    </xf>
    <xf numFmtId="4" fontId="108" fillId="91" borderId="23" applyNumberFormat="0" applyProtection="0">
      <alignment horizontal="right" vertical="center"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7" fillId="15" borderId="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7" fillId="15" borderId="27" applyNumberFormat="0" applyProtection="0">
      <alignment horizontal="right" vertical="center"/>
    </xf>
    <xf numFmtId="0" fontId="3" fillId="0" borderId="0">
      <alignment/>
      <protection/>
    </xf>
    <xf numFmtId="4" fontId="108" fillId="90" borderId="26" applyNumberFormat="0" applyProtection="0">
      <alignment horizontal="right" vertical="center"/>
    </xf>
    <xf numFmtId="4" fontId="10" fillId="9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2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4" fontId="10" fillId="9" borderId="26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0" fontId="5" fillId="8" borderId="33" applyNumberFormat="0" applyProtection="0">
      <alignment horizontal="left" vertical="center" wrapText="1"/>
    </xf>
    <xf numFmtId="4" fontId="105" fillId="37" borderId="7" applyNumberFormat="0" applyProtection="0">
      <alignment horizontal="left" vertical="center" indent="1"/>
    </xf>
    <xf numFmtId="0" fontId="5" fillId="8" borderId="33" applyNumberFormat="0" applyProtection="0">
      <alignment horizontal="left" vertical="center" wrapText="1"/>
    </xf>
    <xf numFmtId="4" fontId="10" fillId="17" borderId="26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5" fillId="37" borderId="27" applyNumberFormat="0" applyProtection="0">
      <alignment horizontal="left" vertical="center" indent="1"/>
    </xf>
    <xf numFmtId="4" fontId="10" fillId="17" borderId="26" applyNumberFormat="0" applyProtection="0">
      <alignment horizontal="left" vertical="center" indent="1"/>
    </xf>
    <xf numFmtId="0" fontId="10" fillId="9" borderId="26" applyNumberFormat="0" applyProtection="0">
      <alignment horizontal="left" vertical="top" indent="1"/>
    </xf>
    <xf numFmtId="0" fontId="9" fillId="9" borderId="26" applyNumberFormat="0" applyProtection="0">
      <alignment horizontal="left" vertical="top" indent="1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64" fillId="18" borderId="28" applyNumberFormat="0" applyProtection="0">
      <alignment horizontal="center" vertical="center"/>
    </xf>
    <xf numFmtId="0" fontId="64" fillId="18" borderId="28" applyNumberFormat="0" applyProtection="0">
      <alignment horizontal="center" vertical="center"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0" fontId="10" fillId="9" borderId="26" applyNumberFormat="0" applyProtection="0">
      <alignment horizontal="left" vertical="top" indent="1"/>
    </xf>
    <xf numFmtId="0" fontId="3" fillId="0" borderId="0">
      <alignment/>
      <protection/>
    </xf>
    <xf numFmtId="0" fontId="9" fillId="9" borderId="26" applyNumberFormat="0" applyProtection="0">
      <alignment horizontal="left" vertical="top" indent="1"/>
    </xf>
    <xf numFmtId="0" fontId="3" fillId="0" borderId="0">
      <alignment/>
      <protection/>
    </xf>
    <xf numFmtId="0" fontId="3" fillId="0" borderId="0">
      <alignment/>
      <protection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0" fontId="115" fillId="0" borderId="0" applyNumberFormat="0" applyProtection="0">
      <alignment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4" fontId="114" fillId="97" borderId="7" applyNumberFormat="0" applyProtection="0">
      <alignment horizontal="left" vertical="center" indent="1"/>
    </xf>
    <xf numFmtId="0" fontId="115" fillId="0" borderId="0" applyNumberFormat="0" applyProtection="0">
      <alignment/>
    </xf>
    <xf numFmtId="4" fontId="113" fillId="97" borderId="0" applyNumberFormat="0" applyProtection="0">
      <alignment horizontal="left" vertical="center" indent="1"/>
    </xf>
    <xf numFmtId="0" fontId="105" fillId="98" borderId="6">
      <alignment/>
      <protection/>
    </xf>
    <xf numFmtId="0" fontId="5" fillId="0" borderId="6">
      <alignment/>
      <protection/>
    </xf>
    <xf numFmtId="0" fontId="5" fillId="0" borderId="6">
      <alignment/>
      <protection/>
    </xf>
    <xf numFmtId="0" fontId="116" fillId="0" borderId="6">
      <alignment/>
      <protection/>
    </xf>
    <xf numFmtId="0" fontId="116" fillId="0" borderId="6">
      <alignment/>
      <protection/>
    </xf>
    <xf numFmtId="0" fontId="105" fillId="98" borderId="6">
      <alignment/>
      <protection/>
    </xf>
    <xf numFmtId="0" fontId="5" fillId="0" borderId="6">
      <alignment/>
      <protection/>
    </xf>
    <xf numFmtId="0" fontId="117" fillId="0" borderId="6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0" fontId="3" fillId="0" borderId="0">
      <alignment/>
      <protection/>
    </xf>
    <xf numFmtId="4" fontId="101" fillId="91" borderId="23" applyNumberFormat="0" applyProtection="0">
      <alignment horizontal="right" vertical="center"/>
    </xf>
    <xf numFmtId="4" fontId="101" fillId="91" borderId="23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4" fontId="101" fillId="90" borderId="26" applyNumberFormat="0" applyProtection="0">
      <alignment horizontal="right" vertical="center"/>
    </xf>
    <xf numFmtId="4" fontId="118" fillId="15" borderId="27" applyNumberFormat="0" applyProtection="0">
      <alignment horizontal="right" vertical="center"/>
    </xf>
    <xf numFmtId="0" fontId="3" fillId="0" borderId="0">
      <alignment/>
      <protection/>
    </xf>
    <xf numFmtId="4" fontId="5" fillId="0" borderId="6" applyNumberFormat="0" applyProtection="0">
      <alignment horizontal="right" vertical="center"/>
    </xf>
    <xf numFmtId="0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168" fontId="119" fillId="0" borderId="34">
      <alignment/>
      <protection/>
    </xf>
    <xf numFmtId="0" fontId="120" fillId="0" borderId="0" applyNumberFormat="0" applyFill="0" applyBorder="0" applyAlignment="0" applyProtection="0"/>
    <xf numFmtId="0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168" fontId="56" fillId="0" borderId="0" applyFill="0" applyBorder="0" applyAlignment="0" applyProtection="0"/>
    <xf numFmtId="0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168" fontId="43" fillId="0" borderId="0" applyNumberFormat="0" applyFill="0" applyBorder="0" applyAlignment="0" applyProtection="0"/>
    <xf numFmtId="0" fontId="121" fillId="0" borderId="0">
      <alignment/>
      <protection/>
    </xf>
    <xf numFmtId="0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168" fontId="122" fillId="0" borderId="0">
      <alignment/>
      <protection/>
    </xf>
    <xf numFmtId="0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168" fontId="123" fillId="0" borderId="0" applyBorder="0" applyProtection="0">
      <alignment vertical="center"/>
    </xf>
    <xf numFmtId="0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168" fontId="123" fillId="0" borderId="5" applyBorder="0" applyProtection="0">
      <alignment horizontal="right" vertical="center"/>
    </xf>
    <xf numFmtId="0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168" fontId="124" fillId="99" borderId="0" applyBorder="0" applyProtection="0">
      <alignment horizontal="centerContinuous" vertical="center"/>
    </xf>
    <xf numFmtId="0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168" fontId="124" fillId="100" borderId="5" applyBorder="0" applyProtection="0">
      <alignment horizontal="centerContinuous" vertical="center"/>
    </xf>
    <xf numFmtId="0" fontId="125" fillId="0" borderId="0">
      <alignment/>
      <protection/>
    </xf>
    <xf numFmtId="0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168" fontId="94" fillId="0" borderId="0">
      <alignment/>
      <protection/>
    </xf>
    <xf numFmtId="0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168" fontId="126" fillId="0" borderId="0" applyFill="0" applyBorder="0" applyProtection="0">
      <alignment horizontal="left"/>
    </xf>
    <xf numFmtId="0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168" fontId="70" fillId="0" borderId="35" applyFill="0" applyBorder="0" applyProtection="0">
      <alignment horizontal="left" vertical="top"/>
    </xf>
    <xf numFmtId="0" fontId="127" fillId="0" borderId="0">
      <alignment horizontal="centerContinuous"/>
      <protection/>
    </xf>
    <xf numFmtId="0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168" fontId="128" fillId="0" borderId="0">
      <alignment/>
      <protection/>
    </xf>
    <xf numFmtId="0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168" fontId="129" fillId="0" borderId="0">
      <alignment/>
      <protection/>
    </xf>
    <xf numFmtId="49" fontId="10" fillId="0" borderId="0" applyFill="0" applyBorder="0" applyAlignment="0">
      <protection/>
    </xf>
    <xf numFmtId="209" fontId="10" fillId="0" borderId="0" applyFill="0" applyBorder="0" applyAlignment="0">
      <protection/>
    </xf>
    <xf numFmtId="211" fontId="10" fillId="0" borderId="0" applyFill="0" applyBorder="0" applyAlignment="0">
      <protection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168" fontId="7" fillId="0" borderId="0" applyNumberFormat="0" applyFill="0" applyBorder="0" applyAlignment="0" applyProtection="0"/>
    <xf numFmtId="0" fontId="6" fillId="0" borderId="7">
      <alignment horizontal="left" vertical="top" wrapText="1"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0" fontId="63" fillId="0" borderId="36" applyNumberFormat="0" applyFon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7" applyNumberFormat="0" applyFill="0" applyAlignment="0" applyProtection="0"/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1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84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1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5" fillId="12" borderId="6">
      <alignment/>
      <protection/>
    </xf>
    <xf numFmtId="0" fontId="130" fillId="0" borderId="0">
      <alignment horizontal="fill"/>
      <protection/>
    </xf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212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168" fontId="1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168" fontId="5" fillId="25" borderId="0" applyNumberFormat="0" applyBorder="0" applyAlignment="0" applyProtection="0"/>
    <xf numFmtId="9" fontId="3" fillId="0" borderId="0" applyFont="0" applyFill="0" applyBorder="0" applyAlignment="0" applyProtection="0"/>
    <xf numFmtId="0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168" fontId="132" fillId="0" borderId="5" applyBorder="0" applyProtection="0">
      <alignment horizontal="right"/>
    </xf>
    <xf numFmtId="214" fontId="56" fillId="0" borderId="0" applyFont="0" applyFill="0" applyBorder="0" applyAlignment="0" applyProtection="0"/>
    <xf numFmtId="0" fontId="158" fillId="101" borderId="39">
      <alignment horizontal="left" vertical="center" wrapText="1"/>
      <protection/>
    </xf>
    <xf numFmtId="215" fontId="5" fillId="0" borderId="0" applyFont="0" applyFill="0" applyBorder="0" applyAlignment="0" applyProtection="0"/>
    <xf numFmtId="0" fontId="154" fillId="102" borderId="0" applyNumberFormat="0" applyBorder="0" applyAlignment="0" applyProtection="0"/>
    <xf numFmtId="0" fontId="11" fillId="52" borderId="0" applyNumberFormat="0" applyBorder="0" applyAlignment="0" applyProtection="0"/>
    <xf numFmtId="0" fontId="11" fillId="45" borderId="0" applyNumberFormat="0" applyBorder="0" applyAlignment="0" applyProtection="0"/>
    <xf numFmtId="0" fontId="154" fillId="103" borderId="0" applyNumberFormat="0" applyBorder="0" applyAlignment="0" applyProtection="0"/>
    <xf numFmtId="0" fontId="11" fillId="59" borderId="0" applyNumberFormat="0" applyBorder="0" applyAlignment="0" applyProtection="0"/>
    <xf numFmtId="0" fontId="11" fillId="53" borderId="0" applyNumberFormat="0" applyBorder="0" applyAlignment="0" applyProtection="0"/>
    <xf numFmtId="0" fontId="154" fillId="104" borderId="0" applyNumberFormat="0" applyBorder="0" applyAlignment="0" applyProtection="0"/>
    <xf numFmtId="0" fontId="11" fillId="64" borderId="0" applyNumberFormat="0" applyBorder="0" applyAlignment="0" applyProtection="0"/>
    <xf numFmtId="0" fontId="11" fillId="26" borderId="0" applyNumberFormat="0" applyBorder="0" applyAlignment="0" applyProtection="0"/>
    <xf numFmtId="0" fontId="154" fillId="105" borderId="0" applyNumberFormat="0" applyBorder="0" applyAlignment="0" applyProtection="0"/>
    <xf numFmtId="0" fontId="11" fillId="66" borderId="0" applyNumberFormat="0" applyBorder="0" applyAlignment="0" applyProtection="0"/>
    <xf numFmtId="0" fontId="11" fillId="36" borderId="0" applyNumberFormat="0" applyBorder="0" applyAlignment="0" applyProtection="0"/>
    <xf numFmtId="0" fontId="154" fillId="106" borderId="0" applyNumberFormat="0" applyBorder="0" applyAlignment="0" applyProtection="0"/>
    <xf numFmtId="0" fontId="11" fillId="50" borderId="0" applyNumberFormat="0" applyBorder="0" applyAlignment="0" applyProtection="0"/>
    <xf numFmtId="0" fontId="11" fillId="37" borderId="0" applyNumberFormat="0" applyBorder="0" applyAlignment="0" applyProtection="0"/>
    <xf numFmtId="0" fontId="154" fillId="107" borderId="0" applyNumberFormat="0" applyBorder="0" applyAlignment="0" applyProtection="0"/>
    <xf numFmtId="0" fontId="11" fillId="72" borderId="0" applyNumberFormat="0" applyBorder="0" applyAlignment="0" applyProtection="0"/>
    <xf numFmtId="0" fontId="11" fillId="6" borderId="0" applyNumberFormat="0" applyBorder="0" applyAlignment="0" applyProtection="0"/>
    <xf numFmtId="0" fontId="159" fillId="108" borderId="40" applyNumberFormat="0" applyAlignment="0" applyProtection="0"/>
    <xf numFmtId="0" fontId="83" fillId="69" borderId="27" applyNumberFormat="0" applyAlignment="0" applyProtection="0"/>
    <xf numFmtId="0" fontId="12" fillId="18" borderId="8" applyNumberFormat="0" applyAlignment="0" applyProtection="0"/>
    <xf numFmtId="0" fontId="83" fillId="69" borderId="8" applyNumberFormat="0" applyAlignment="0" applyProtection="0"/>
    <xf numFmtId="3" fontId="133" fillId="0" borderId="0">
      <alignment horizontal="center" vertical="center" textRotation="90" wrapText="1"/>
      <protection/>
    </xf>
    <xf numFmtId="0" fontId="160" fillId="109" borderId="41" applyNumberFormat="0" applyAlignment="0" applyProtection="0"/>
    <xf numFmtId="0" fontId="13" fillId="110" borderId="23" applyNumberFormat="0" applyAlignment="0" applyProtection="0"/>
    <xf numFmtId="0" fontId="13" fillId="27" borderId="23" applyNumberFormat="0" applyAlignment="0" applyProtection="0"/>
    <xf numFmtId="0" fontId="13" fillId="74" borderId="23" applyNumberFormat="0" applyAlignment="0" applyProtection="0"/>
    <xf numFmtId="0" fontId="161" fillId="109" borderId="40" applyNumberFormat="0" applyAlignment="0" applyProtection="0"/>
    <xf numFmtId="0" fontId="134" fillId="110" borderId="27" applyNumberFormat="0" applyAlignment="0" applyProtection="0"/>
    <xf numFmtId="0" fontId="14" fillId="27" borderId="8" applyNumberFormat="0" applyAlignment="0" applyProtection="0"/>
    <xf numFmtId="0" fontId="59" fillId="74" borderId="8" applyNumberFormat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168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68" fontId="2" fillId="0" borderId="42" applyNumberFormat="0" applyFill="0" applyBorder="0" applyProtection="0">
      <alignment horizontal="right" vertical="center"/>
    </xf>
    <xf numFmtId="14" fontId="13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165" fillId="0" borderId="43" applyNumberFormat="0" applyFill="0" applyAlignment="0" applyProtection="0"/>
    <xf numFmtId="0" fontId="75" fillId="0" borderId="14" applyNumberFormat="0" applyFill="0" applyAlignment="0" applyProtection="0"/>
    <xf numFmtId="0" fontId="15" fillId="0" borderId="13" applyNumberFormat="0" applyFill="0" applyAlignment="0" applyProtection="0"/>
    <xf numFmtId="0" fontId="75" fillId="0" borderId="14" applyNumberFormat="0" applyFill="0" applyAlignment="0" applyProtection="0"/>
    <xf numFmtId="0" fontId="166" fillId="0" borderId="44" applyNumberFormat="0" applyFill="0" applyAlignment="0" applyProtection="0"/>
    <xf numFmtId="0" fontId="77" fillId="0" borderId="45" applyNumberFormat="0" applyFill="0" applyAlignment="0" applyProtection="0"/>
    <xf numFmtId="0" fontId="16" fillId="0" borderId="15" applyNumberFormat="0" applyFill="0" applyAlignment="0" applyProtection="0"/>
    <xf numFmtId="0" fontId="77" fillId="0" borderId="15" applyNumberFormat="0" applyFill="0" applyAlignment="0" applyProtection="0"/>
    <xf numFmtId="0" fontId="167" fillId="0" borderId="46" applyNumberFormat="0" applyFill="0" applyAlignment="0" applyProtection="0"/>
    <xf numFmtId="0" fontId="79" fillId="0" borderId="47" applyNumberFormat="0" applyFill="0" applyAlignment="0" applyProtection="0"/>
    <xf numFmtId="0" fontId="17" fillId="0" borderId="16" applyNumberFormat="0" applyFill="0" applyAlignment="0" applyProtection="0"/>
    <xf numFmtId="0" fontId="79" fillId="0" borderId="17" applyNumberFormat="0" applyFill="0" applyAlignment="0" applyProtection="0"/>
    <xf numFmtId="0" fontId="16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8" fillId="0" borderId="48" applyNumberFormat="0" applyFill="0" applyAlignment="0" applyProtection="0"/>
    <xf numFmtId="0" fontId="18" fillId="0" borderId="38" applyNumberFormat="0" applyFill="0" applyAlignment="0" applyProtection="0"/>
    <xf numFmtId="0" fontId="18" fillId="0" borderId="37" applyNumberFormat="0" applyFill="0" applyAlignment="0" applyProtection="0"/>
    <xf numFmtId="0" fontId="18" fillId="0" borderId="38" applyNumberFormat="0" applyFill="0" applyAlignment="0" applyProtection="0"/>
    <xf numFmtId="0" fontId="169" fillId="111" borderId="49" applyNumberFormat="0" applyAlignment="0" applyProtection="0"/>
    <xf numFmtId="0" fontId="19" fillId="66" borderId="9" applyNumberFormat="0" applyAlignment="0" applyProtection="0"/>
    <xf numFmtId="0" fontId="19" fillId="4" borderId="9" applyNumberFormat="0" applyAlignment="0" applyProtection="0"/>
    <xf numFmtId="0" fontId="19" fillId="58" borderId="9" applyNumberFormat="0" applyAlignment="0" applyProtection="0"/>
    <xf numFmtId="0" fontId="1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7" fontId="136" fillId="0" borderId="0">
      <alignment/>
      <protection/>
    </xf>
    <xf numFmtId="0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168" fontId="137" fillId="15" borderId="0" applyFill="0">
      <alignment/>
      <protection/>
    </xf>
    <xf numFmtId="0" fontId="171" fillId="112" borderId="0" applyNumberFormat="0" applyBorder="0" applyAlignment="0" applyProtection="0"/>
    <xf numFmtId="0" fontId="26" fillId="69" borderId="0" applyNumberFormat="0" applyBorder="0" applyAlignment="0" applyProtection="0"/>
    <xf numFmtId="0" fontId="21" fillId="84" borderId="0" applyNumberFormat="0" applyBorder="0" applyAlignment="0" applyProtection="0"/>
    <xf numFmtId="0" fontId="21" fillId="6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11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113" borderId="0">
      <alignment/>
      <protection/>
    </xf>
    <xf numFmtId="0" fontId="105" fillId="113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 horizontal="left"/>
      <protection/>
    </xf>
    <xf numFmtId="0" fontId="3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5" fillId="0" borderId="0">
      <alignment horizontal="left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1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153" fillId="0" borderId="0">
      <alignment/>
      <protection/>
    </xf>
    <xf numFmtId="0" fontId="0" fillId="0" borderId="0">
      <alignment/>
      <protection/>
    </xf>
    <xf numFmtId="0" fontId="15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3" fillId="0" borderId="0" applyFont="0" applyFill="0" applyBorder="0" applyAlignment="0" applyProtection="0"/>
    <xf numFmtId="0" fontId="173" fillId="114" borderId="0" applyNumberFormat="0" applyBorder="0" applyAlignment="0" applyProtection="0"/>
    <xf numFmtId="0" fontId="138" fillId="68" borderId="0" applyNumberFormat="0" applyBorder="0" applyAlignment="0" applyProtection="0"/>
    <xf numFmtId="0" fontId="22" fillId="10" borderId="0" applyNumberFormat="0" applyBorder="0" applyAlignment="0" applyProtection="0"/>
    <xf numFmtId="0" fontId="52" fillId="57" borderId="0" applyNumberFormat="0" applyBorder="0" applyAlignment="0" applyProtection="0"/>
    <xf numFmtId="0" fontId="1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" fillId="115" borderId="50" applyNumberFormat="0" applyFont="0" applyAlignment="0" applyProtection="0"/>
    <xf numFmtId="0" fontId="105" fillId="68" borderId="27" applyNumberFormat="0" applyFont="0" applyAlignment="0" applyProtection="0"/>
    <xf numFmtId="0" fontId="105" fillId="68" borderId="27" applyNumberFormat="0" applyFont="0" applyAlignment="0" applyProtection="0"/>
    <xf numFmtId="0" fontId="1" fillId="13" borderId="22" applyNumberFormat="0" applyFont="0" applyAlignment="0" applyProtection="0"/>
    <xf numFmtId="0" fontId="105" fillId="68" borderId="27" applyNumberFormat="0" applyFont="0" applyAlignment="0" applyProtection="0"/>
    <xf numFmtId="0" fontId="5" fillId="68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9" fillId="0" borderId="51">
      <alignment/>
      <protection/>
    </xf>
    <xf numFmtId="0" fontId="176" fillId="0" borderId="52" applyNumberFormat="0" applyFill="0" applyAlignment="0" applyProtection="0"/>
    <xf numFmtId="0" fontId="26" fillId="0" borderId="53" applyNumberFormat="0" applyFill="0" applyAlignment="0" applyProtection="0"/>
    <xf numFmtId="0" fontId="24" fillId="0" borderId="19" applyNumberFormat="0" applyFill="0" applyAlignment="0" applyProtection="0"/>
    <xf numFmtId="0" fontId="87" fillId="0" borderId="20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168" fontId="33" fillId="0" borderId="0" applyNumberFormat="0" applyFont="0" applyFill="0" applyBorder="0" applyAlignment="0" applyProtection="0"/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0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168" fontId="3" fillId="0" borderId="0">
      <alignment/>
      <protection/>
    </xf>
    <xf numFmtId="49" fontId="140" fillId="0" borderId="0">
      <alignment/>
      <protection/>
    </xf>
    <xf numFmtId="49" fontId="141" fillId="0" borderId="0">
      <alignment vertical="top"/>
      <protection/>
    </xf>
    <xf numFmtId="0" fontId="3" fillId="0" borderId="42" applyBorder="0" applyAlignment="0">
      <protection/>
    </xf>
    <xf numFmtId="0" fontId="17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7" fontId="143" fillId="0" borderId="0">
      <alignment/>
      <protection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2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8" fillId="116" borderId="0" applyNumberFormat="0" applyBorder="0" applyAlignment="0" applyProtection="0"/>
    <xf numFmtId="0" fontId="1" fillId="62" borderId="0" applyNumberFormat="0" applyBorder="0" applyAlignment="0" applyProtection="0"/>
    <xf numFmtId="0" fontId="26" fillId="12" borderId="0" applyNumberFormat="0" applyBorder="0" applyAlignment="0" applyProtection="0"/>
    <xf numFmtId="0" fontId="26" fillId="83" borderId="0" applyNumberFormat="0" applyBorder="0" applyAlignment="0" applyProtection="0"/>
    <xf numFmtId="0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168" fontId="31" fillId="0" borderId="0">
      <alignment/>
      <protection locked="0"/>
    </xf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  <xf numFmtId="49" fontId="135" fillId="0" borderId="6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27" fillId="0" borderId="0" xfId="2663" applyNumberFormat="1" applyFont="1" applyFill="1" applyAlignment="1">
      <alignment horizontal="center" vertical="center" wrapText="1"/>
      <protection/>
    </xf>
    <xf numFmtId="0" fontId="0" fillId="0" borderId="0" xfId="2663" applyFill="1" applyAlignment="1">
      <alignment wrapText="1"/>
      <protection/>
    </xf>
    <xf numFmtId="0" fontId="27" fillId="0" borderId="0" xfId="0" applyFont="1" applyFill="1" applyAlignment="1">
      <alignment horizontal="center" vertical="center" wrapText="1"/>
    </xf>
    <xf numFmtId="0" fontId="27" fillId="0" borderId="0" xfId="2663" applyFont="1" applyFill="1" applyAlignment="1">
      <alignment horizontal="center" vertical="center" wrapText="1"/>
      <protection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79" fillId="0" borderId="6" xfId="0" applyFont="1" applyFill="1" applyBorder="1" applyAlignment="1">
      <alignment vertical="center"/>
    </xf>
    <xf numFmtId="0" fontId="0" fillId="0" borderId="0" xfId="2663" applyFont="1" applyFill="1">
      <alignment/>
      <protection/>
    </xf>
    <xf numFmtId="0" fontId="180" fillId="0" borderId="0" xfId="266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80" fillId="0" borderId="0" xfId="2663" applyFont="1" applyFill="1" applyBorder="1" applyAlignment="1">
      <alignment horizontal="center" vertical="center" wrapText="1"/>
      <protection/>
    </xf>
    <xf numFmtId="4" fontId="180" fillId="0" borderId="54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6" xfId="2663" applyNumberFormat="1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17" fontId="180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180" fillId="0" borderId="56" xfId="2663" applyFont="1" applyFill="1" applyBorder="1" applyAlignment="1">
      <alignment horizontal="center" vertical="center" wrapText="1"/>
      <protection/>
    </xf>
    <xf numFmtId="0" fontId="180" fillId="0" borderId="0" xfId="2663" applyFont="1" applyFill="1" applyAlignment="1">
      <alignment horizontal="left" vertical="center" wrapText="1"/>
      <protection/>
    </xf>
    <xf numFmtId="2" fontId="180" fillId="0" borderId="0" xfId="2663" applyNumberFormat="1" applyFont="1" applyFill="1" applyAlignment="1">
      <alignment horizontal="left" vertical="center" wrapText="1"/>
      <protection/>
    </xf>
    <xf numFmtId="17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NumberFormat="1" applyFont="1" applyFill="1" applyBorder="1" applyAlignment="1">
      <alignment horizontal="center" vertical="center" wrapText="1"/>
      <protection/>
    </xf>
    <xf numFmtId="49" fontId="180" fillId="0" borderId="42" xfId="2663" applyNumberFormat="1" applyFont="1" applyFill="1" applyBorder="1" applyAlignment="1">
      <alignment horizontal="center" vertical="center" wrapText="1"/>
      <protection/>
    </xf>
    <xf numFmtId="3" fontId="180" fillId="0" borderId="6" xfId="2663" applyNumberFormat="1" applyFont="1" applyFill="1" applyBorder="1" applyAlignment="1">
      <alignment horizontal="center" vertical="center" wrapText="1"/>
      <protection/>
    </xf>
    <xf numFmtId="2" fontId="180" fillId="0" borderId="6" xfId="2663" applyNumberFormat="1" applyFont="1" applyFill="1" applyBorder="1" applyAlignment="1">
      <alignment horizontal="center" vertical="center" wrapText="1"/>
      <protection/>
    </xf>
    <xf numFmtId="17" fontId="180" fillId="0" borderId="0" xfId="2663" applyNumberFormat="1" applyFont="1" applyFill="1" applyAlignment="1">
      <alignment horizontal="left" vertical="center" wrapText="1"/>
      <protection/>
    </xf>
    <xf numFmtId="17" fontId="0" fillId="0" borderId="0" xfId="0" applyNumberFormat="1" applyFont="1" applyFill="1" applyAlignment="1">
      <alignment horizontal="left" wrapText="1"/>
    </xf>
    <xf numFmtId="4" fontId="180" fillId="0" borderId="6" xfId="2663" applyNumberFormat="1" applyFont="1" applyFill="1" applyBorder="1" applyAlignment="1">
      <alignment horizontal="center" vertical="center" wrapText="1"/>
      <protection/>
    </xf>
    <xf numFmtId="0" fontId="0" fillId="0" borderId="0" xfId="2663" applyFont="1" applyFill="1" applyAlignment="1">
      <alignment horizontal="left" wrapText="1"/>
      <protection/>
    </xf>
    <xf numFmtId="0" fontId="180" fillId="0" borderId="0" xfId="0" applyFont="1" applyFill="1" applyAlignment="1">
      <alignment horizontal="left" vertical="center" wrapText="1"/>
    </xf>
    <xf numFmtId="0" fontId="180" fillId="0" borderId="6" xfId="0" applyFont="1" applyFill="1" applyBorder="1" applyAlignment="1">
      <alignment horizontal="center" vertical="center" wrapText="1"/>
    </xf>
    <xf numFmtId="0" fontId="180" fillId="0" borderId="57" xfId="2663" applyFont="1" applyFill="1" applyBorder="1" applyAlignment="1">
      <alignment horizontal="center" vertical="center" wrapText="1"/>
      <protection/>
    </xf>
    <xf numFmtId="49" fontId="180" fillId="0" borderId="6" xfId="0" applyNumberFormat="1" applyFont="1" applyFill="1" applyBorder="1" applyAlignment="1">
      <alignment horizontal="center" vertical="center" wrapText="1"/>
    </xf>
    <xf numFmtId="49" fontId="180" fillId="0" borderId="55" xfId="0" applyNumberFormat="1" applyFont="1" applyFill="1" applyBorder="1" applyAlignment="1">
      <alignment horizontal="center" vertical="center" wrapText="1"/>
    </xf>
    <xf numFmtId="0" fontId="180" fillId="0" borderId="55" xfId="0" applyFont="1" applyFill="1" applyBorder="1" applyAlignment="1">
      <alignment horizontal="center" vertical="center" wrapText="1"/>
    </xf>
    <xf numFmtId="17" fontId="180" fillId="0" borderId="6" xfId="0" applyNumberFormat="1" applyFont="1" applyFill="1" applyBorder="1" applyAlignment="1">
      <alignment horizontal="center" vertical="center" wrapText="1"/>
    </xf>
    <xf numFmtId="0" fontId="0" fillId="0" borderId="0" xfId="2663" applyFont="1" applyFill="1" applyAlignment="1">
      <alignment horizontal="lef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4" fontId="180" fillId="0" borderId="55" xfId="0" applyNumberFormat="1" applyFont="1" applyFill="1" applyBorder="1" applyAlignment="1">
      <alignment horizontal="center" vertical="center" wrapText="1"/>
    </xf>
    <xf numFmtId="4" fontId="179" fillId="0" borderId="6" xfId="0" applyNumberFormat="1" applyFont="1" applyFill="1" applyBorder="1" applyAlignment="1">
      <alignment horizontal="center" vertical="center" wrapText="1"/>
    </xf>
    <xf numFmtId="0" fontId="179" fillId="0" borderId="0" xfId="0" applyFont="1" applyFill="1" applyAlignment="1">
      <alignment wrapText="1"/>
    </xf>
    <xf numFmtId="4" fontId="179" fillId="0" borderId="0" xfId="0" applyNumberFormat="1" applyFont="1" applyFill="1" applyAlignment="1">
      <alignment wrapText="1"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56" xfId="2663" applyFont="1" applyFill="1" applyBorder="1" applyAlignment="1">
      <alignment horizontal="center" vertical="center" wrapText="1"/>
      <protection/>
    </xf>
    <xf numFmtId="0" fontId="180" fillId="0" borderId="42" xfId="2663" applyFont="1" applyFill="1" applyBorder="1" applyAlignment="1">
      <alignment horizontal="center" vertical="center" wrapText="1"/>
      <protection/>
    </xf>
    <xf numFmtId="0" fontId="180" fillId="0" borderId="55" xfId="2663" applyFont="1" applyFill="1" applyBorder="1" applyAlignment="1">
      <alignment horizontal="center" vertical="center" wrapText="1"/>
      <protection/>
    </xf>
    <xf numFmtId="0" fontId="180" fillId="0" borderId="58" xfId="2663" applyFont="1" applyFill="1" applyBorder="1" applyAlignment="1">
      <alignment horizontal="center" vertical="center" wrapText="1"/>
      <protection/>
    </xf>
    <xf numFmtId="0" fontId="180" fillId="0" borderId="59" xfId="2663" applyFont="1" applyFill="1" applyBorder="1" applyAlignment="1">
      <alignment horizontal="center" vertical="center" wrapText="1"/>
      <protection/>
    </xf>
    <xf numFmtId="4" fontId="180" fillId="0" borderId="56" xfId="2663" applyNumberFormat="1" applyFont="1" applyFill="1" applyBorder="1" applyAlignment="1">
      <alignment horizontal="center" vertical="center" wrapText="1"/>
      <protection/>
    </xf>
    <xf numFmtId="4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6" xfId="2663" applyFont="1" applyFill="1" applyBorder="1" applyAlignment="1">
      <alignment horizontal="center" vertical="center" wrapText="1"/>
      <protection/>
    </xf>
    <xf numFmtId="0" fontId="179" fillId="0" borderId="0" xfId="0" applyFont="1" applyFill="1" applyAlignment="1">
      <alignment horizontal="center" wrapText="1"/>
    </xf>
    <xf numFmtId="0" fontId="180" fillId="0" borderId="2" xfId="2663" applyFont="1" applyFill="1" applyBorder="1" applyAlignment="1">
      <alignment horizontal="center" vertical="center" wrapText="1"/>
      <protection/>
    </xf>
    <xf numFmtId="49" fontId="180" fillId="0" borderId="56" xfId="2663" applyNumberFormat="1" applyFont="1" applyFill="1" applyBorder="1" applyAlignment="1">
      <alignment horizontal="center" vertical="center" wrapText="1"/>
      <protection/>
    </xf>
    <xf numFmtId="49" fontId="180" fillId="0" borderId="55" xfId="2663" applyNumberFormat="1" applyFont="1" applyFill="1" applyBorder="1" applyAlignment="1">
      <alignment horizontal="center" vertical="center" wrapText="1"/>
      <protection/>
    </xf>
    <xf numFmtId="0" fontId="180" fillId="0" borderId="0" xfId="2663" applyFont="1" applyFill="1" applyAlignment="1">
      <alignment horizontal="center" vertical="center" wrapText="1"/>
      <protection/>
    </xf>
    <xf numFmtId="0" fontId="181" fillId="0" borderId="6" xfId="2563" applyFont="1" applyFill="1" applyBorder="1" applyAlignment="1" applyProtection="1">
      <alignment horizontal="center" vertical="center" wrapText="1"/>
      <protection/>
    </xf>
    <xf numFmtId="0" fontId="17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80" fillId="0" borderId="0" xfId="2663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2663" applyFont="1" applyFill="1" applyAlignment="1">
      <alignment wrapText="1"/>
      <protection/>
    </xf>
  </cellXfs>
  <cellStyles count="3037">
    <cellStyle name="Normal" xfId="0"/>
    <cellStyle name=" 1" xfId="15"/>
    <cellStyle name=";;;" xfId="16"/>
    <cellStyle name=";;; 2" xfId="17"/>
    <cellStyle name=";;; 3" xfId="18"/>
    <cellStyle name=";;; 4" xfId="19"/>
    <cellStyle name=";;; 5" xfId="20"/>
    <cellStyle name="_19,20,21" xfId="21"/>
    <cellStyle name="_19,20,21 2" xfId="22"/>
    <cellStyle name="_19,20,21 3" xfId="23"/>
    <cellStyle name="_19,20,21 4" xfId="24"/>
    <cellStyle name="_19,20,21 5" xfId="25"/>
    <cellStyle name="_2008г. и 4кв" xfId="26"/>
    <cellStyle name="_3.2.2. МЭФ_14.08.06" xfId="27"/>
    <cellStyle name="_3.2.2. МЭФ_14.08.06 2" xfId="28"/>
    <cellStyle name="_3.2.2. МЭФ_14.08.06 3" xfId="29"/>
    <cellStyle name="_3.2.2. МЭФ_14.08.06 4" xfId="30"/>
    <cellStyle name="_3.2.2. МЭФ_14.08.06 5" xfId="31"/>
    <cellStyle name="_3_1_1 Производственная программа" xfId="32"/>
    <cellStyle name="_3_1_1 Производственная программа 2" xfId="33"/>
    <cellStyle name="_3_1_1 Производственная программа 3" xfId="34"/>
    <cellStyle name="_3_1_1 Производственная программа 4" xfId="35"/>
    <cellStyle name="_3_1_1 Производственная программа 5" xfId="36"/>
    <cellStyle name="_3_2_2 Смета затрат" xfId="37"/>
    <cellStyle name="_3_2_2 Смета затрат 2" xfId="38"/>
    <cellStyle name="_3_2_2 Смета затрат 3" xfId="39"/>
    <cellStyle name="_3_2_2 Смета затрат 4" xfId="40"/>
    <cellStyle name="_3_2_2 Смета затрат 5" xfId="41"/>
    <cellStyle name="_3_2_9 ФЗП_испр_v2" xfId="42"/>
    <cellStyle name="_3_2_9 ФЗП_испр_v2 2" xfId="43"/>
    <cellStyle name="_3_2_9 ФЗП_испр_v2 3" xfId="44"/>
    <cellStyle name="_3_2_9 ФЗП_испр_v2 4" xfId="45"/>
    <cellStyle name="_3_2_9 ФЗП_испр_v2 5" xfId="46"/>
    <cellStyle name="_3_5_1Capex19_v2" xfId="47"/>
    <cellStyle name="_3_5_1Capex19_v2 2" xfId="48"/>
    <cellStyle name="_3_5_1Capex19_v2 3" xfId="49"/>
    <cellStyle name="_3_5_1Capex19_v2 4" xfId="50"/>
    <cellStyle name="_3_5_1Capex19_v2 5" xfId="51"/>
    <cellStyle name="_3_5_2 CAPEX_20_v2" xfId="52"/>
    <cellStyle name="_3_5_2 CAPEX_20_v2 2" xfId="53"/>
    <cellStyle name="_3_5_2 CAPEX_20_v2 3" xfId="54"/>
    <cellStyle name="_3_5_2 CAPEX_20_v2 4" xfId="55"/>
    <cellStyle name="_3_5_2 CAPEX_20_v2 5" xfId="56"/>
    <cellStyle name="_5 DO Budjet model_case study испр" xfId="57"/>
    <cellStyle name="_5 DO Budjet model_case study испр 2" xfId="58"/>
    <cellStyle name="_5 DO Budjet model_case study испр 3" xfId="59"/>
    <cellStyle name="_5 DO Budjet model_case study испр 4" xfId="60"/>
    <cellStyle name="_5 DO Budjet model_case study испр 5" xfId="61"/>
    <cellStyle name="_CAPEX 2006 (18.11.2005)" xfId="62"/>
    <cellStyle name="_CAPEX 2006 (18.11.2005) 2" xfId="63"/>
    <cellStyle name="_CAPEX 2006 (18.11.2005) 3" xfId="64"/>
    <cellStyle name="_CAPEX 2006 (18.11.2005) 4" xfId="65"/>
    <cellStyle name="_CAPEX 2006 (18.11.2005) 5" xfId="66"/>
    <cellStyle name="_for_BD_Пакет_форм2уровня_баз_final" xfId="67"/>
    <cellStyle name="_for_BD_Пакет_форм2уровня_баз_final 2" xfId="68"/>
    <cellStyle name="_for_BD_Пакет_форм2уровня_баз_final 3" xfId="69"/>
    <cellStyle name="_for_BD_Пакет_форм2уровня_баз_final 4" xfId="70"/>
    <cellStyle name="_for_BD_Пакет_форм2уровня_баз_final 5" xfId="71"/>
    <cellStyle name="_MB2006_sample2006_баз" xfId="72"/>
    <cellStyle name="_MB2006_sample2006_баз 2" xfId="73"/>
    <cellStyle name="_MB2006_sample2006_баз 3" xfId="74"/>
    <cellStyle name="_MB2006_sample2006_баз 4" xfId="75"/>
    <cellStyle name="_MB2006_sample2006_баз 5" xfId="76"/>
    <cellStyle name="_NTMK forecast 2006-1" xfId="77"/>
    <cellStyle name="_NTMK forecast 2006-1 2" xfId="78"/>
    <cellStyle name="_NTMK forecast 2006-1 3" xfId="79"/>
    <cellStyle name="_NTMK forecast 2006-1 4" xfId="80"/>
    <cellStyle name="_NTMK forecast 2006-1 5" xfId="81"/>
    <cellStyle name="_Аналитические_признаки" xfId="82"/>
    <cellStyle name="_Аналитические_признаки - исправленная версия" xfId="83"/>
    <cellStyle name="_Аналитические_признаки - исправленная версия 2" xfId="84"/>
    <cellStyle name="_Аналитические_признаки - исправленная версия 3" xfId="85"/>
    <cellStyle name="_Аналитические_признаки - исправленная версия 4" xfId="86"/>
    <cellStyle name="_Аналитические_признаки - исправленная версия 5" xfId="87"/>
    <cellStyle name="_Аналитические_признаки 2" xfId="88"/>
    <cellStyle name="_Аналитические_признаки 3" xfId="89"/>
    <cellStyle name="_Аналитические_признаки 4" xfId="90"/>
    <cellStyle name="_Аналитические_признаки 5" xfId="91"/>
    <cellStyle name="_Единица отчетности_update" xfId="92"/>
    <cellStyle name="_Единица отчетности_update 2" xfId="93"/>
    <cellStyle name="_Единица отчетности_update 3" xfId="94"/>
    <cellStyle name="_Единица отчетности_update 4" xfId="95"/>
    <cellStyle name="_Единица отчетности_update 5" xfId="96"/>
    <cellStyle name="_ЗСМК отчет за январь 2006 (2005.12.27) план ЕХ" xfId="97"/>
    <cellStyle name="_ЗСМК отчет за январь 2006 (2005.12.27) план ЕХ 2" xfId="98"/>
    <cellStyle name="_ЗСМК отчет за январь 2006 (2005.12.27) план ЕХ 3" xfId="99"/>
    <cellStyle name="_ЗСМК отчет за январь 2006 (2005.12.27) план ЕХ 4" xfId="100"/>
    <cellStyle name="_ЗСМК отчет за январь 2006 (2005.12.27) план ЕХ 5" xfId="101"/>
    <cellStyle name="_ЗСМК отчет за январь 2006 (2006.01.10) план2 ЕХ" xfId="102"/>
    <cellStyle name="_ЗСМК отчет за январь 2006 (2006.01.10) план2 ЕХ 2" xfId="103"/>
    <cellStyle name="_ЗСМК отчет за январь 2006 (2006.01.10) план2 ЕХ 3" xfId="104"/>
    <cellStyle name="_ЗСМК отчет за январь 2006 (2006.01.10) план2 ЕХ 4" xfId="105"/>
    <cellStyle name="_ЗСМК отчет за январь 2006 (2006.01.10) план2 ЕХ 5" xfId="106"/>
    <cellStyle name="_Книга1" xfId="107"/>
    <cellStyle name="_Книга3" xfId="108"/>
    <cellStyle name="_Консолидация и отчетность - мастерданные" xfId="109"/>
    <cellStyle name="_Консолидация и отчетность - мастерданные 2" xfId="110"/>
    <cellStyle name="_Консолидация и отчетность - мастерданные 3" xfId="111"/>
    <cellStyle name="_Консолидация и отчетность - мастерданные 4" xfId="112"/>
    <cellStyle name="_Консолидация и отчетность - мастерданные 5" xfId="113"/>
    <cellStyle name="_курсовые разницы 01,06,08" xfId="114"/>
    <cellStyle name="_Макро_2030 год" xfId="115"/>
    <cellStyle name="_Мощности_МП_исх_формы_ручного_ввода" xfId="116"/>
    <cellStyle name="_Мощности_МП_исх_формы_ручного_ввода 2" xfId="117"/>
    <cellStyle name="_Мощности_МП_исх_формы_ручного_ввода 3" xfId="118"/>
    <cellStyle name="_Мощности_МП_исх_формы_ручного_ввода 4" xfId="119"/>
    <cellStyle name="_Мощности_МП_исх_формы_ручного_ввода 5" xfId="120"/>
    <cellStyle name="_Пакет №1 (Coal)" xfId="121"/>
    <cellStyle name="_Пакет №1 (Coal) 2" xfId="122"/>
    <cellStyle name="_Пакет №1 (Coal) 3" xfId="123"/>
    <cellStyle name="_Пакет №1 (Coal) 4" xfId="124"/>
    <cellStyle name="_Пакет №1 (Coal) 5" xfId="125"/>
    <cellStyle name="_Пакет ГОКи" xfId="126"/>
    <cellStyle name="_Пакет ГОКи 2" xfId="127"/>
    <cellStyle name="_Пакет ГОКи 3" xfId="128"/>
    <cellStyle name="_Пакет ГОКи 4" xfId="129"/>
    <cellStyle name="_Пакет ГОКи 5" xfId="130"/>
    <cellStyle name="_Пакет по МП" xfId="131"/>
    <cellStyle name="_Пакет по МП 2" xfId="132"/>
    <cellStyle name="_Пакет по МП 3" xfId="133"/>
    <cellStyle name="_Пакет по МП 4" xfId="134"/>
    <cellStyle name="_Пакет по МП 5" xfId="135"/>
    <cellStyle name="_Правила заполнения" xfId="136"/>
    <cellStyle name="_Презентация бюджета 2006" xfId="137"/>
    <cellStyle name="_Презентация бюджета 2006 2" xfId="138"/>
    <cellStyle name="_Презентация бюджета 2006 3" xfId="139"/>
    <cellStyle name="_Презентация бюджета 2006 4" xfId="140"/>
    <cellStyle name="_Презентация бюджета 2006 5" xfId="141"/>
    <cellStyle name="_Прогноз освоения'05 ЗСМК (2005.11.02)ЕХ" xfId="142"/>
    <cellStyle name="_Прогноз освоения'05 ЗСМК (2005.11.02)ЕХ 2" xfId="143"/>
    <cellStyle name="_Прогноз освоения'05 ЗСМК (2005.11.02)ЕХ 3" xfId="144"/>
    <cellStyle name="_Прогноз освоения'05 ЗСМК (2005.11.02)ЕХ 4" xfId="145"/>
    <cellStyle name="_Прогноз освоения'05 ЗСМК (2005.11.02)ЕХ 5" xfId="146"/>
    <cellStyle name="_Росжелдорпроект" xfId="147"/>
    <cellStyle name="_слайд КВ 2006" xfId="148"/>
    <cellStyle name="_слайд КВ 2006 2" xfId="149"/>
    <cellStyle name="_слайд КВ 2006 3" xfId="150"/>
    <cellStyle name="_слайд КВ 2006 4" xfId="151"/>
    <cellStyle name="_слайд КВ 2006 5" xfId="152"/>
    <cellStyle name="_Формуляры форм ручного ввода" xfId="153"/>
    <cellStyle name="_Формуляры форм ручного ввода 2" xfId="154"/>
    <cellStyle name="_Формуляры форм ручного ввода 3" xfId="155"/>
    <cellStyle name="_Формуляры форм ручного ввода 4" xfId="156"/>
    <cellStyle name="_Формуляры форм ручного ввода 5" xfId="157"/>
    <cellStyle name="_Формы - утверждено на СД" xfId="158"/>
    <cellStyle name="_Формы - утверждено на СД 2" xfId="159"/>
    <cellStyle name="_Формы - утверждено на СД 3" xfId="160"/>
    <cellStyle name="_Формы - утверждено на СД 4" xfId="161"/>
    <cellStyle name="_Формы - утверждено на СД 5" xfId="162"/>
    <cellStyle name="_Формы 2 уровня ЗСМК баз." xfId="163"/>
    <cellStyle name="_Формы 2 уровня ЗСМК баз. 2" xfId="164"/>
    <cellStyle name="_Формы 2 уровня ЗСМК баз. 3" xfId="165"/>
    <cellStyle name="_Формы 2 уровня ЗСМК баз. 4" xfId="166"/>
    <cellStyle name="_Формы 2 уровня ЗСМК баз. 5" xfId="167"/>
    <cellStyle name="_Формы 2 уровня ЗСМК баз.15.11 от Паньшина." xfId="168"/>
    <cellStyle name="_Формы 2 уровня ЗСМК баз.15.11 от Паньшина. 2" xfId="169"/>
    <cellStyle name="_Формы 2 уровня ЗСМК баз.15.11 от Паньшина. 3" xfId="170"/>
    <cellStyle name="_Формы 2 уровня ЗСМК баз.15.11 от Паньшина. 4" xfId="171"/>
    <cellStyle name="_Формы 2 уровня ЗСМК баз.15.11 от Паньшина. 5" xfId="172"/>
    <cellStyle name="_Формы 2 уровня(баз)" xfId="173"/>
    <cellStyle name="_Формы 2 уровня(баз) 2" xfId="174"/>
    <cellStyle name="_Формы 2 уровня(баз) 3" xfId="175"/>
    <cellStyle name="_Формы 2 уровня(баз) 4" xfId="176"/>
    <cellStyle name="_Формы 2 уровня(баз) 5" xfId="177"/>
    <cellStyle name="_Формы 2 уровня(баз)СД" xfId="178"/>
    <cellStyle name="_Формы 2 уровня(баз)СД 2" xfId="179"/>
    <cellStyle name="_Формы 2 уровня(баз)СД 3" xfId="180"/>
    <cellStyle name="_Формы 2 уровня(баз)СД 4" xfId="181"/>
    <cellStyle name="_Формы 2 уровня(баз)СД 5" xfId="182"/>
    <cellStyle name="_ЦФ  реализация акций 2008-2010" xfId="183"/>
    <cellStyle name="_ЦФ  реализация акций 2008-2010_акции по годам 2009-2012" xfId="184"/>
    <cellStyle name="_ЦФ  реализация акций 2008-2010_Копия Прогноз ПТРдо 2030г  (3)" xfId="185"/>
    <cellStyle name="_ЦФ  реализация акций 2008-2010_Прогноз ПТРдо 2030г." xfId="186"/>
    <cellStyle name="’ћѓћ‚›‰" xfId="187"/>
    <cellStyle name="’ћѓћ‚›‰ 10" xfId="188"/>
    <cellStyle name="’ћѓћ‚›‰ 10 2" xfId="189"/>
    <cellStyle name="’ћѓћ‚›‰ 10 3" xfId="190"/>
    <cellStyle name="’ћѓћ‚›‰ 10 4" xfId="191"/>
    <cellStyle name="’ћѓћ‚›‰ 10 5" xfId="192"/>
    <cellStyle name="’ћѓћ‚›‰ 11" xfId="193"/>
    <cellStyle name="’ћѓћ‚›‰ 12" xfId="194"/>
    <cellStyle name="’ћѓћ‚›‰ 13" xfId="195"/>
    <cellStyle name="’ћѓћ‚›‰ 14" xfId="196"/>
    <cellStyle name="’ћѓћ‚›‰ 2" xfId="197"/>
    <cellStyle name="’ћѓћ‚›‰ 2 2" xfId="198"/>
    <cellStyle name="’ћѓћ‚›‰ 2 3" xfId="199"/>
    <cellStyle name="’ћѓћ‚›‰ 2 4" xfId="200"/>
    <cellStyle name="’ћѓћ‚›‰ 2 5" xfId="201"/>
    <cellStyle name="’ћѓћ‚›‰ 3" xfId="202"/>
    <cellStyle name="’ћѓћ‚›‰ 3 2" xfId="203"/>
    <cellStyle name="’ћѓћ‚›‰ 3 3" xfId="204"/>
    <cellStyle name="’ћѓћ‚›‰ 3 4" xfId="205"/>
    <cellStyle name="’ћѓћ‚›‰ 3 5" xfId="206"/>
    <cellStyle name="’ћѓћ‚›‰ 4" xfId="207"/>
    <cellStyle name="’ћѓћ‚›‰ 4 2" xfId="208"/>
    <cellStyle name="’ћѓћ‚›‰ 4 3" xfId="209"/>
    <cellStyle name="’ћѓћ‚›‰ 4 4" xfId="210"/>
    <cellStyle name="’ћѓћ‚›‰ 4 5" xfId="211"/>
    <cellStyle name="’ћѓћ‚›‰ 5" xfId="212"/>
    <cellStyle name="’ћѓћ‚›‰ 5 2" xfId="213"/>
    <cellStyle name="’ћѓћ‚›‰ 5 3" xfId="214"/>
    <cellStyle name="’ћѓћ‚›‰ 5 4" xfId="215"/>
    <cellStyle name="’ћѓћ‚›‰ 5 5" xfId="216"/>
    <cellStyle name="’ћѓћ‚›‰ 6" xfId="217"/>
    <cellStyle name="’ћѓћ‚›‰ 6 2" xfId="218"/>
    <cellStyle name="’ћѓћ‚›‰ 6 3" xfId="219"/>
    <cellStyle name="’ћѓћ‚›‰ 6 4" xfId="220"/>
    <cellStyle name="’ћѓћ‚›‰ 6 5" xfId="221"/>
    <cellStyle name="’ћѓћ‚›‰ 7" xfId="222"/>
    <cellStyle name="’ћѓћ‚›‰ 7 2" xfId="223"/>
    <cellStyle name="’ћѓћ‚›‰ 7 3" xfId="224"/>
    <cellStyle name="’ћѓћ‚›‰ 7 4" xfId="225"/>
    <cellStyle name="’ћѓћ‚›‰ 7 5" xfId="226"/>
    <cellStyle name="’ћѓћ‚›‰ 8" xfId="227"/>
    <cellStyle name="’ћѓћ‚›‰ 8 2" xfId="228"/>
    <cellStyle name="’ћѓћ‚›‰ 8 3" xfId="229"/>
    <cellStyle name="’ћѓћ‚›‰ 8 4" xfId="230"/>
    <cellStyle name="’ћѓћ‚›‰ 8 5" xfId="231"/>
    <cellStyle name="’ћѓћ‚›‰ 9" xfId="232"/>
    <cellStyle name="’ћѓћ‚›‰ 9 2" xfId="233"/>
    <cellStyle name="’ћѓћ‚›‰ 9 3" xfId="234"/>
    <cellStyle name="’ћѓћ‚›‰ 9 4" xfId="235"/>
    <cellStyle name="’ћѓћ‚›‰ 9 5" xfId="236"/>
    <cellStyle name="”ќђќ‘ћ‚›‰" xfId="237"/>
    <cellStyle name="”ќђќ‘ћ‚›‰ 2" xfId="238"/>
    <cellStyle name="”ќђќ‘ћ‚›‰ 3" xfId="239"/>
    <cellStyle name="”ќђќ‘ћ‚›‰ 4" xfId="240"/>
    <cellStyle name="”ќђќ‘ћ‚›‰ 5" xfId="241"/>
    <cellStyle name="”љ‘ђћ‚ђќќ›‰" xfId="242"/>
    <cellStyle name="”љ‘ђћ‚ђќќ›‰ 2" xfId="243"/>
    <cellStyle name="”љ‘ђћ‚ђќќ›‰ 3" xfId="244"/>
    <cellStyle name="”љ‘ђћ‚ђќќ›‰ 4" xfId="245"/>
    <cellStyle name="”љ‘ђћ‚ђќќ›‰ 5" xfId="246"/>
    <cellStyle name="„…ќ…†ќ›‰" xfId="247"/>
    <cellStyle name="„…ќ…†ќ›‰ 2" xfId="248"/>
    <cellStyle name="„…ќ…†ќ›‰ 3" xfId="249"/>
    <cellStyle name="„…ќ…†ќ›‰ 4" xfId="250"/>
    <cellStyle name="„…ќ…†ќ›‰ 5" xfId="251"/>
    <cellStyle name="„ђ’ђ" xfId="252"/>
    <cellStyle name="„ђ’ђ 2" xfId="253"/>
    <cellStyle name="„ђ’ђ 3" xfId="254"/>
    <cellStyle name="„ђ’ђ 4" xfId="255"/>
    <cellStyle name="„ђ’ђ 5" xfId="256"/>
    <cellStyle name="‡ђѓћ‹ћ‚ћљ1" xfId="257"/>
    <cellStyle name="‡ђѓћ‹ћ‚ћљ1 2" xfId="258"/>
    <cellStyle name="‡ђѓћ‹ћ‚ћљ1 3" xfId="259"/>
    <cellStyle name="‡ђѓћ‹ћ‚ћљ1 4" xfId="260"/>
    <cellStyle name="‡ђѓћ‹ћ‚ћљ1 5" xfId="261"/>
    <cellStyle name="‡ђѓћ‹ћ‚ћљ2" xfId="262"/>
    <cellStyle name="‡ђѓћ‹ћ‚ћљ2 2" xfId="263"/>
    <cellStyle name="‡ђѓћ‹ћ‚ћљ2 3" xfId="264"/>
    <cellStyle name="‡ђѓћ‹ћ‚ћљ2 4" xfId="265"/>
    <cellStyle name="‡ђѓћ‹ћ‚ћљ2 5" xfId="266"/>
    <cellStyle name="1Normal" xfId="267"/>
    <cellStyle name="1Outputbox1" xfId="268"/>
    <cellStyle name="1Outputbox1 10" xfId="269"/>
    <cellStyle name="1Outputbox1 10 2" xfId="270"/>
    <cellStyle name="1Outputbox1 10 3" xfId="271"/>
    <cellStyle name="1Outputbox1 10 4" xfId="272"/>
    <cellStyle name="1Outputbox1 10 5" xfId="273"/>
    <cellStyle name="1Outputbox1 11" xfId="274"/>
    <cellStyle name="1Outputbox1 11 2" xfId="275"/>
    <cellStyle name="1Outputbox1 11 3" xfId="276"/>
    <cellStyle name="1Outputbox1 11 4" xfId="277"/>
    <cellStyle name="1Outputbox1 11 5" xfId="278"/>
    <cellStyle name="1Outputbox1 12" xfId="279"/>
    <cellStyle name="1Outputbox1 12 2" xfId="280"/>
    <cellStyle name="1Outputbox1 12 3" xfId="281"/>
    <cellStyle name="1Outputbox1 12 4" xfId="282"/>
    <cellStyle name="1Outputbox1 12 5" xfId="283"/>
    <cellStyle name="1Outputbox1 13" xfId="284"/>
    <cellStyle name="1Outputbox1 13 2" xfId="285"/>
    <cellStyle name="1Outputbox1 13 3" xfId="286"/>
    <cellStyle name="1Outputbox1 13 4" xfId="287"/>
    <cellStyle name="1Outputbox1 13 5" xfId="288"/>
    <cellStyle name="1Outputbox1 14" xfId="289"/>
    <cellStyle name="1Outputbox1 14 2" xfId="290"/>
    <cellStyle name="1Outputbox1 14 3" xfId="291"/>
    <cellStyle name="1Outputbox1 14 4" xfId="292"/>
    <cellStyle name="1Outputbox1 14 5" xfId="293"/>
    <cellStyle name="1Outputbox1 15" xfId="294"/>
    <cellStyle name="1Outputbox1 15 2" xfId="295"/>
    <cellStyle name="1Outputbox1 15 3" xfId="296"/>
    <cellStyle name="1Outputbox1 15 4" xfId="297"/>
    <cellStyle name="1Outputbox1 15 5" xfId="298"/>
    <cellStyle name="1Outputbox1 16" xfId="299"/>
    <cellStyle name="1Outputbox1 16 2" xfId="300"/>
    <cellStyle name="1Outputbox1 16 3" xfId="301"/>
    <cellStyle name="1Outputbox1 16 4" xfId="302"/>
    <cellStyle name="1Outputbox1 16 5" xfId="303"/>
    <cellStyle name="1Outputbox1 17" xfId="304"/>
    <cellStyle name="1Outputbox1 18" xfId="305"/>
    <cellStyle name="1Outputbox1 19" xfId="306"/>
    <cellStyle name="1Outputbox1 2" xfId="307"/>
    <cellStyle name="1Outputbox1 2 2" xfId="308"/>
    <cellStyle name="1Outputbox1 2 3" xfId="309"/>
    <cellStyle name="1Outputbox1 2 4" xfId="310"/>
    <cellStyle name="1Outputbox1 2 5" xfId="311"/>
    <cellStyle name="1Outputbox1 20" xfId="312"/>
    <cellStyle name="1Outputbox1 3" xfId="313"/>
    <cellStyle name="1Outputbox1 3 2" xfId="314"/>
    <cellStyle name="1Outputbox1 3 3" xfId="315"/>
    <cellStyle name="1Outputbox1 3 4" xfId="316"/>
    <cellStyle name="1Outputbox1 3 5" xfId="317"/>
    <cellStyle name="1Outputbox1 4" xfId="318"/>
    <cellStyle name="1Outputbox1 4 2" xfId="319"/>
    <cellStyle name="1Outputbox1 4 3" xfId="320"/>
    <cellStyle name="1Outputbox1 4 4" xfId="321"/>
    <cellStyle name="1Outputbox1 4 5" xfId="322"/>
    <cellStyle name="1Outputbox1 5" xfId="323"/>
    <cellStyle name="1Outputbox1 5 2" xfId="324"/>
    <cellStyle name="1Outputbox1 5 3" xfId="325"/>
    <cellStyle name="1Outputbox1 5 4" xfId="326"/>
    <cellStyle name="1Outputbox1 5 5" xfId="327"/>
    <cellStyle name="1Outputbox1 6" xfId="328"/>
    <cellStyle name="1Outputbox1 6 2" xfId="329"/>
    <cellStyle name="1Outputbox1 6 3" xfId="330"/>
    <cellStyle name="1Outputbox1 6 4" xfId="331"/>
    <cellStyle name="1Outputbox1 6 5" xfId="332"/>
    <cellStyle name="1Outputbox1 7" xfId="333"/>
    <cellStyle name="1Outputbox1 7 2" xfId="334"/>
    <cellStyle name="1Outputbox1 7 3" xfId="335"/>
    <cellStyle name="1Outputbox1 7 4" xfId="336"/>
    <cellStyle name="1Outputbox1 7 5" xfId="337"/>
    <cellStyle name="1Outputbox1 8" xfId="338"/>
    <cellStyle name="1Outputbox1 8 2" xfId="339"/>
    <cellStyle name="1Outputbox1 8 3" xfId="340"/>
    <cellStyle name="1Outputbox1 8 4" xfId="341"/>
    <cellStyle name="1Outputbox1 8 5" xfId="342"/>
    <cellStyle name="1Outputbox1 9" xfId="343"/>
    <cellStyle name="1Outputbox1 9 2" xfId="344"/>
    <cellStyle name="1Outputbox1 9 3" xfId="345"/>
    <cellStyle name="1Outputbox1 9 4" xfId="346"/>
    <cellStyle name="1Outputbox1 9 5" xfId="347"/>
    <cellStyle name="1Outputbox2" xfId="348"/>
    <cellStyle name="1Outputbox2 2" xfId="349"/>
    <cellStyle name="1Outputbox2 3" xfId="350"/>
    <cellStyle name="1Outputbox2 4" xfId="351"/>
    <cellStyle name="1Outputbox2 5" xfId="352"/>
    <cellStyle name="1Outputheader" xfId="353"/>
    <cellStyle name="1Outputheader 10" xfId="354"/>
    <cellStyle name="1Outputheader 10 2" xfId="355"/>
    <cellStyle name="1Outputheader 10 3" xfId="356"/>
    <cellStyle name="1Outputheader 10 4" xfId="357"/>
    <cellStyle name="1Outputheader 10 5" xfId="358"/>
    <cellStyle name="1Outputheader 11" xfId="359"/>
    <cellStyle name="1Outputheader 11 2" xfId="360"/>
    <cellStyle name="1Outputheader 11 3" xfId="361"/>
    <cellStyle name="1Outputheader 11 4" xfId="362"/>
    <cellStyle name="1Outputheader 11 5" xfId="363"/>
    <cellStyle name="1Outputheader 12" xfId="364"/>
    <cellStyle name="1Outputheader 12 2" xfId="365"/>
    <cellStyle name="1Outputheader 12 3" xfId="366"/>
    <cellStyle name="1Outputheader 12 4" xfId="367"/>
    <cellStyle name="1Outputheader 12 5" xfId="368"/>
    <cellStyle name="1Outputheader 13" xfId="369"/>
    <cellStyle name="1Outputheader 13 2" xfId="370"/>
    <cellStyle name="1Outputheader 13 3" xfId="371"/>
    <cellStyle name="1Outputheader 13 4" xfId="372"/>
    <cellStyle name="1Outputheader 13 5" xfId="373"/>
    <cellStyle name="1Outputheader 14" xfId="374"/>
    <cellStyle name="1Outputheader 14 2" xfId="375"/>
    <cellStyle name="1Outputheader 14 3" xfId="376"/>
    <cellStyle name="1Outputheader 14 4" xfId="377"/>
    <cellStyle name="1Outputheader 14 5" xfId="378"/>
    <cellStyle name="1Outputheader 15" xfId="379"/>
    <cellStyle name="1Outputheader 15 2" xfId="380"/>
    <cellStyle name="1Outputheader 15 3" xfId="381"/>
    <cellStyle name="1Outputheader 15 4" xfId="382"/>
    <cellStyle name="1Outputheader 15 5" xfId="383"/>
    <cellStyle name="1Outputheader 16" xfId="384"/>
    <cellStyle name="1Outputheader 16 2" xfId="385"/>
    <cellStyle name="1Outputheader 16 3" xfId="386"/>
    <cellStyle name="1Outputheader 16 4" xfId="387"/>
    <cellStyle name="1Outputheader 16 5" xfId="388"/>
    <cellStyle name="1Outputheader 17" xfId="389"/>
    <cellStyle name="1Outputheader 18" xfId="390"/>
    <cellStyle name="1Outputheader 19" xfId="391"/>
    <cellStyle name="1Outputheader 2" xfId="392"/>
    <cellStyle name="1Outputheader 2 2" xfId="393"/>
    <cellStyle name="1Outputheader 2 3" xfId="394"/>
    <cellStyle name="1Outputheader 2 4" xfId="395"/>
    <cellStyle name="1Outputheader 2 5" xfId="396"/>
    <cellStyle name="1Outputheader 20" xfId="397"/>
    <cellStyle name="1Outputheader 3" xfId="398"/>
    <cellStyle name="1Outputheader 3 2" xfId="399"/>
    <cellStyle name="1Outputheader 3 3" xfId="400"/>
    <cellStyle name="1Outputheader 3 4" xfId="401"/>
    <cellStyle name="1Outputheader 3 5" xfId="402"/>
    <cellStyle name="1Outputheader 4" xfId="403"/>
    <cellStyle name="1Outputheader 4 2" xfId="404"/>
    <cellStyle name="1Outputheader 4 3" xfId="405"/>
    <cellStyle name="1Outputheader 4 4" xfId="406"/>
    <cellStyle name="1Outputheader 4 5" xfId="407"/>
    <cellStyle name="1Outputheader 5" xfId="408"/>
    <cellStyle name="1Outputheader 5 2" xfId="409"/>
    <cellStyle name="1Outputheader 5 3" xfId="410"/>
    <cellStyle name="1Outputheader 5 4" xfId="411"/>
    <cellStyle name="1Outputheader 5 5" xfId="412"/>
    <cellStyle name="1Outputheader 6" xfId="413"/>
    <cellStyle name="1Outputheader 6 2" xfId="414"/>
    <cellStyle name="1Outputheader 6 3" xfId="415"/>
    <cellStyle name="1Outputheader 6 4" xfId="416"/>
    <cellStyle name="1Outputheader 6 5" xfId="417"/>
    <cellStyle name="1Outputheader 7" xfId="418"/>
    <cellStyle name="1Outputheader 7 2" xfId="419"/>
    <cellStyle name="1Outputheader 7 3" xfId="420"/>
    <cellStyle name="1Outputheader 7 4" xfId="421"/>
    <cellStyle name="1Outputheader 7 5" xfId="422"/>
    <cellStyle name="1Outputheader 8" xfId="423"/>
    <cellStyle name="1Outputheader 8 2" xfId="424"/>
    <cellStyle name="1Outputheader 8 3" xfId="425"/>
    <cellStyle name="1Outputheader 8 4" xfId="426"/>
    <cellStyle name="1Outputheader 8 5" xfId="427"/>
    <cellStyle name="1Outputheader 9" xfId="428"/>
    <cellStyle name="1Outputheader 9 2" xfId="429"/>
    <cellStyle name="1Outputheader 9 3" xfId="430"/>
    <cellStyle name="1Outputheader 9 4" xfId="431"/>
    <cellStyle name="1Outputheader 9 5" xfId="432"/>
    <cellStyle name="1Outputheader2" xfId="433"/>
    <cellStyle name="1Outputheader2 2" xfId="434"/>
    <cellStyle name="1Outputheader2 3" xfId="435"/>
    <cellStyle name="1Outputheader2 4" xfId="436"/>
    <cellStyle name="1Outputheader2 5" xfId="437"/>
    <cellStyle name="1Outputsubtitle" xfId="438"/>
    <cellStyle name="1Outputsubtitle 2" xfId="439"/>
    <cellStyle name="1Outputsubtitle 3" xfId="440"/>
    <cellStyle name="1Outputsubtitle 4" xfId="441"/>
    <cellStyle name="1Outputsubtitle 5" xfId="442"/>
    <cellStyle name="1Outputtitle" xfId="443"/>
    <cellStyle name="1Outputtitle 2" xfId="444"/>
    <cellStyle name="1Outputtitle 3" xfId="445"/>
    <cellStyle name="1Outputtitle 4" xfId="446"/>
    <cellStyle name="1Outputtitle 5" xfId="447"/>
    <cellStyle name="1Profileheader" xfId="448"/>
    <cellStyle name="1Profileheader 2" xfId="449"/>
    <cellStyle name="1Profileheader 3" xfId="450"/>
    <cellStyle name="1Profileheader 4" xfId="451"/>
    <cellStyle name="1Profileheader 5" xfId="452"/>
    <cellStyle name="1Profilelowerbox" xfId="453"/>
    <cellStyle name="1Profilelowerbox 2" xfId="454"/>
    <cellStyle name="1Profilelowerbox 3" xfId="455"/>
    <cellStyle name="1Profilelowerbox 4" xfId="456"/>
    <cellStyle name="1Profilelowerbox 5" xfId="457"/>
    <cellStyle name="1Profilesubheader" xfId="458"/>
    <cellStyle name="1Profilesubheader 2" xfId="459"/>
    <cellStyle name="1Profilesubheader 3" xfId="460"/>
    <cellStyle name="1Profilesubheader 4" xfId="461"/>
    <cellStyle name="1Profilesubheader 5" xfId="462"/>
    <cellStyle name="1Profiletitle" xfId="463"/>
    <cellStyle name="1Profiletitle 2" xfId="464"/>
    <cellStyle name="1Profiletitle 3" xfId="465"/>
    <cellStyle name="1Profiletitle 4" xfId="466"/>
    <cellStyle name="1Profiletitle 5" xfId="467"/>
    <cellStyle name="1Profiletopbox" xfId="468"/>
    <cellStyle name="1Profiletopbox 2" xfId="469"/>
    <cellStyle name="1Profiletopbox 3" xfId="470"/>
    <cellStyle name="1Profiletopbox 4" xfId="471"/>
    <cellStyle name="1Profiletopbox 5" xfId="472"/>
    <cellStyle name="20% - Accent1" xfId="473"/>
    <cellStyle name="20% - Accent1 2" xfId="474"/>
    <cellStyle name="20% - Accent1 2 2" xfId="475"/>
    <cellStyle name="20% - Accent1 2 2 2" xfId="476"/>
    <cellStyle name="20% - Accent1 2 2 2 2" xfId="477"/>
    <cellStyle name="20% - Accent1 2 2 2 3" xfId="478"/>
    <cellStyle name="20% - Accent1 2 2 3" xfId="479"/>
    <cellStyle name="20% - Accent1 2 2 3 2" xfId="480"/>
    <cellStyle name="20% - Accent1 2 2 3 3" xfId="481"/>
    <cellStyle name="20% - Accent1 2 3" xfId="482"/>
    <cellStyle name="20% - Accent1 2 4" xfId="483"/>
    <cellStyle name="20% - Accent1 2 5" xfId="484"/>
    <cellStyle name="20% - Accent1 2_Реестр Дт (текущий)" xfId="485"/>
    <cellStyle name="20% - Accent1 3" xfId="486"/>
    <cellStyle name="20% - Accent1 3 2" xfId="487"/>
    <cellStyle name="20% - Accent1 3 3" xfId="488"/>
    <cellStyle name="20% - Accent1 4" xfId="489"/>
    <cellStyle name="20% - Accent1 5" xfId="490"/>
    <cellStyle name="20% - Accent2" xfId="491"/>
    <cellStyle name="20% - Accent2 2" xfId="492"/>
    <cellStyle name="20% - Accent2 2 2" xfId="493"/>
    <cellStyle name="20% - Accent2 2 2 2" xfId="494"/>
    <cellStyle name="20% - Accent2 2 2 2 2" xfId="495"/>
    <cellStyle name="20% - Accent2 2 2 2 3" xfId="496"/>
    <cellStyle name="20% - Accent2 2 2 3" xfId="497"/>
    <cellStyle name="20% - Accent2 2 2 3 2" xfId="498"/>
    <cellStyle name="20% - Accent2 2 2 3 3" xfId="499"/>
    <cellStyle name="20% - Accent2 2 3" xfId="500"/>
    <cellStyle name="20% - Accent2 2 4" xfId="501"/>
    <cellStyle name="20% - Accent2 2 5" xfId="502"/>
    <cellStyle name="20% - Accent2 2_Реестр Дт (текущий)" xfId="503"/>
    <cellStyle name="20% - Accent2 3" xfId="504"/>
    <cellStyle name="20% - Accent2 3 2" xfId="505"/>
    <cellStyle name="20% - Accent2 3 3" xfId="506"/>
    <cellStyle name="20% - Accent2 4" xfId="507"/>
    <cellStyle name="20% - Accent2 5" xfId="508"/>
    <cellStyle name="20% - Accent3" xfId="509"/>
    <cellStyle name="20% - Accent3 2" xfId="510"/>
    <cellStyle name="20% - Accent3 2 2" xfId="511"/>
    <cellStyle name="20% - Accent3 2 2 2" xfId="512"/>
    <cellStyle name="20% - Accent3 2 2 2 2" xfId="513"/>
    <cellStyle name="20% - Accent3 2 2 2 3" xfId="514"/>
    <cellStyle name="20% - Accent3 2 2 3" xfId="515"/>
    <cellStyle name="20% - Accent3 2 2 3 2" xfId="516"/>
    <cellStyle name="20% - Accent3 2 2 3 3" xfId="517"/>
    <cellStyle name="20% - Accent3 2 3" xfId="518"/>
    <cellStyle name="20% - Accent3 2 4" xfId="519"/>
    <cellStyle name="20% - Accent3 2 5" xfId="520"/>
    <cellStyle name="20% - Accent3 2_Реестр Дт (текущий)" xfId="521"/>
    <cellStyle name="20% - Accent3 3" xfId="522"/>
    <cellStyle name="20% - Accent3 3 2" xfId="523"/>
    <cellStyle name="20% - Accent3 3 3" xfId="524"/>
    <cellStyle name="20% - Accent3 4" xfId="525"/>
    <cellStyle name="20% - Accent3 5" xfId="526"/>
    <cellStyle name="20% - Accent4" xfId="527"/>
    <cellStyle name="20% - Accent4 2" xfId="528"/>
    <cellStyle name="20% - Accent4 2 2" xfId="529"/>
    <cellStyle name="20% - Accent4 2 2 2" xfId="530"/>
    <cellStyle name="20% - Accent4 2 2 2 2" xfId="531"/>
    <cellStyle name="20% - Accent4 2 2 2 3" xfId="532"/>
    <cellStyle name="20% - Accent4 2 2 3" xfId="533"/>
    <cellStyle name="20% - Accent4 2 2 3 2" xfId="534"/>
    <cellStyle name="20% - Accent4 2 2 3 3" xfId="535"/>
    <cellStyle name="20% - Accent4 2 3" xfId="536"/>
    <cellStyle name="20% - Accent4 2 4" xfId="537"/>
    <cellStyle name="20% - Accent4 2 5" xfId="538"/>
    <cellStyle name="20% - Accent4 2_Реестр Дт (текущий)" xfId="539"/>
    <cellStyle name="20% - Accent4 3" xfId="540"/>
    <cellStyle name="20% - Accent4 3 2" xfId="541"/>
    <cellStyle name="20% - Accent4 3 3" xfId="542"/>
    <cellStyle name="20% - Accent4 4" xfId="543"/>
    <cellStyle name="20% - Accent4 5" xfId="544"/>
    <cellStyle name="20% - Accent5" xfId="545"/>
    <cellStyle name="20% - Accent5 2" xfId="546"/>
    <cellStyle name="20% - Accent5 2 2" xfId="547"/>
    <cellStyle name="20% - Accent5 2 2 2" xfId="548"/>
    <cellStyle name="20% - Accent5 2 2 2 2" xfId="549"/>
    <cellStyle name="20% - Accent5 2 2 2 3" xfId="550"/>
    <cellStyle name="20% - Accent5 2 2 3" xfId="551"/>
    <cellStyle name="20% - Accent5 2 2 3 2" xfId="552"/>
    <cellStyle name="20% - Accent5 2 2 3 3" xfId="553"/>
    <cellStyle name="20% - Accent5 2 3" xfId="554"/>
    <cellStyle name="20% - Accent5 2 4" xfId="555"/>
    <cellStyle name="20% - Accent5 2 5" xfId="556"/>
    <cellStyle name="20% - Accent5 2_Реестр Дт (текущий)" xfId="557"/>
    <cellStyle name="20% - Accent5 3" xfId="558"/>
    <cellStyle name="20% - Accent5 3 2" xfId="559"/>
    <cellStyle name="20% - Accent5 3 3" xfId="560"/>
    <cellStyle name="20% - Accent5 4" xfId="561"/>
    <cellStyle name="20% - Accent5 5" xfId="562"/>
    <cellStyle name="20% - Accent6" xfId="563"/>
    <cellStyle name="20% - Accent6 2" xfId="564"/>
    <cellStyle name="20% - Accent6 2 2" xfId="565"/>
    <cellStyle name="20% - Accent6 2 2 2" xfId="566"/>
    <cellStyle name="20% - Accent6 2 2 2 2" xfId="567"/>
    <cellStyle name="20% - Accent6 2 2 2 3" xfId="568"/>
    <cellStyle name="20% - Accent6 2 2 3" xfId="569"/>
    <cellStyle name="20% - Accent6 2 2 3 2" xfId="570"/>
    <cellStyle name="20% - Accent6 2 2 3 3" xfId="571"/>
    <cellStyle name="20% - Accent6 2 3" xfId="572"/>
    <cellStyle name="20% - Accent6 2 4" xfId="573"/>
    <cellStyle name="20% - Accent6 2 5" xfId="574"/>
    <cellStyle name="20% - Accent6 2 6" xfId="575"/>
    <cellStyle name="20% - Accent6 2_Реестр Дт (текущий)" xfId="576"/>
    <cellStyle name="20% - Accent6 3" xfId="577"/>
    <cellStyle name="20% - Accent6 3 2" xfId="578"/>
    <cellStyle name="20% - Accent6 3 2 2" xfId="579"/>
    <cellStyle name="20% - Accent6 3 3" xfId="580"/>
    <cellStyle name="20% - Accent6 3 4" xfId="581"/>
    <cellStyle name="20% - Accent6 4" xfId="582"/>
    <cellStyle name="20% - Accent6 4 2" xfId="583"/>
    <cellStyle name="20% - Accent6 5" xfId="584"/>
    <cellStyle name="20% - Accent6 5 2" xfId="585"/>
    <cellStyle name="20% - Accent6 6" xfId="586"/>
    <cellStyle name="20% - Accent6 7" xfId="587"/>
    <cellStyle name="20% - Акцент1" xfId="588"/>
    <cellStyle name="20% - Акцент1 2" xfId="589"/>
    <cellStyle name="20% - Акцент2" xfId="590"/>
    <cellStyle name="20% - Акцент2 2" xfId="591"/>
    <cellStyle name="20% - Акцент3" xfId="592"/>
    <cellStyle name="20% - Акцент3 2" xfId="593"/>
    <cellStyle name="20% - Акцент4" xfId="594"/>
    <cellStyle name="20% - Акцент4 2" xfId="595"/>
    <cellStyle name="20% - Акцент5" xfId="596"/>
    <cellStyle name="20% - Акцент5 2" xfId="597"/>
    <cellStyle name="20% - Акцент6" xfId="598"/>
    <cellStyle name="20% - Акцент6 2" xfId="599"/>
    <cellStyle name="20% - Акцент6 2 4 2 2" xfId="600"/>
    <cellStyle name="20% - Акцент6 3" xfId="601"/>
    <cellStyle name="20% - Акцент6 4" xfId="602"/>
    <cellStyle name="20% - Акцент6 5" xfId="603"/>
    <cellStyle name="20% - Акцент6 5 2" xfId="604"/>
    <cellStyle name="20% - Акцент6 5 2 2" xfId="605"/>
    <cellStyle name="20% - Акцент6 5 3" xfId="606"/>
    <cellStyle name="20% - Акцент6 5 3 2" xfId="607"/>
    <cellStyle name="20% - Акцент6 5 4" xfId="608"/>
    <cellStyle name="40% - Accent1" xfId="609"/>
    <cellStyle name="40% - Accent1 2" xfId="610"/>
    <cellStyle name="40% - Accent1 2 2" xfId="611"/>
    <cellStyle name="40% - Accent1 2 2 2" xfId="612"/>
    <cellStyle name="40% - Accent1 2 2 2 2" xfId="613"/>
    <cellStyle name="40% - Accent1 2 2 2 3" xfId="614"/>
    <cellStyle name="40% - Accent1 2 2 3" xfId="615"/>
    <cellStyle name="40% - Accent1 2 2 3 2" xfId="616"/>
    <cellStyle name="40% - Accent1 2 2 3 3" xfId="617"/>
    <cellStyle name="40% - Accent1 2 3" xfId="618"/>
    <cellStyle name="40% - Accent1 2 4" xfId="619"/>
    <cellStyle name="40% - Accent1 2 5" xfId="620"/>
    <cellStyle name="40% - Accent1 2_Реестр Дт (текущий)" xfId="621"/>
    <cellStyle name="40% - Accent1 3" xfId="622"/>
    <cellStyle name="40% - Accent1 3 2" xfId="623"/>
    <cellStyle name="40% - Accent1 3 3" xfId="624"/>
    <cellStyle name="40% - Accent1 4" xfId="625"/>
    <cellStyle name="40% - Accent1 5" xfId="626"/>
    <cellStyle name="40% - Accent2" xfId="627"/>
    <cellStyle name="40% - Accent2 2" xfId="628"/>
    <cellStyle name="40% - Accent2 2 2" xfId="629"/>
    <cellStyle name="40% - Accent2 2 2 2" xfId="630"/>
    <cellStyle name="40% - Accent2 2 2 2 2" xfId="631"/>
    <cellStyle name="40% - Accent2 2 2 2 3" xfId="632"/>
    <cellStyle name="40% - Accent2 2 2 3" xfId="633"/>
    <cellStyle name="40% - Accent2 2 2 3 2" xfId="634"/>
    <cellStyle name="40% - Accent2 2 2 3 3" xfId="635"/>
    <cellStyle name="40% - Accent2 2 3" xfId="636"/>
    <cellStyle name="40% - Accent2 2 4" xfId="637"/>
    <cellStyle name="40% - Accent2 2 5" xfId="638"/>
    <cellStyle name="40% - Accent2 2_Реестр Дт (текущий)" xfId="639"/>
    <cellStyle name="40% - Accent2 3" xfId="640"/>
    <cellStyle name="40% - Accent2 3 2" xfId="641"/>
    <cellStyle name="40% - Accent2 3 3" xfId="642"/>
    <cellStyle name="40% - Accent2 4" xfId="643"/>
    <cellStyle name="40% - Accent2 5" xfId="644"/>
    <cellStyle name="40% - Accent3" xfId="645"/>
    <cellStyle name="40% - Accent3 2" xfId="646"/>
    <cellStyle name="40% - Accent3 2 2" xfId="647"/>
    <cellStyle name="40% - Accent3 2 2 2" xfId="648"/>
    <cellStyle name="40% - Accent3 2 2 2 2" xfId="649"/>
    <cellStyle name="40% - Accent3 2 2 2 3" xfId="650"/>
    <cellStyle name="40% - Accent3 2 2 3" xfId="651"/>
    <cellStyle name="40% - Accent3 2 2 3 2" xfId="652"/>
    <cellStyle name="40% - Accent3 2 2 3 3" xfId="653"/>
    <cellStyle name="40% - Accent3 2 3" xfId="654"/>
    <cellStyle name="40% - Accent3 2 4" xfId="655"/>
    <cellStyle name="40% - Accent3 2 5" xfId="656"/>
    <cellStyle name="40% - Accent3 2_Реестр Дт (текущий)" xfId="657"/>
    <cellStyle name="40% - Accent3 3" xfId="658"/>
    <cellStyle name="40% - Accent3 3 2" xfId="659"/>
    <cellStyle name="40% - Accent3 3 3" xfId="660"/>
    <cellStyle name="40% - Accent3 4" xfId="661"/>
    <cellStyle name="40% - Accent3 5" xfId="662"/>
    <cellStyle name="40% - Accent4" xfId="663"/>
    <cellStyle name="40% - Accent4 2" xfId="664"/>
    <cellStyle name="40% - Accent4 2 2" xfId="665"/>
    <cellStyle name="40% - Accent4 2 2 2" xfId="666"/>
    <cellStyle name="40% - Accent4 2 2 2 2" xfId="667"/>
    <cellStyle name="40% - Accent4 2 2 2 3" xfId="668"/>
    <cellStyle name="40% - Accent4 2 2 3" xfId="669"/>
    <cellStyle name="40% - Accent4 2 2 3 2" xfId="670"/>
    <cellStyle name="40% - Accent4 2 2 3 3" xfId="671"/>
    <cellStyle name="40% - Accent4 2 3" xfId="672"/>
    <cellStyle name="40% - Accent4 2 4" xfId="673"/>
    <cellStyle name="40% - Accent4 2 5" xfId="674"/>
    <cellStyle name="40% - Accent4 2_Реестр Дт (текущий)" xfId="675"/>
    <cellStyle name="40% - Accent4 3" xfId="676"/>
    <cellStyle name="40% - Accent4 3 2" xfId="677"/>
    <cellStyle name="40% - Accent4 3 3" xfId="678"/>
    <cellStyle name="40% - Accent4 4" xfId="679"/>
    <cellStyle name="40% - Accent4 5" xfId="680"/>
    <cellStyle name="40% - Accent5" xfId="681"/>
    <cellStyle name="40% - Accent5 2" xfId="682"/>
    <cellStyle name="40% - Accent5 2 2" xfId="683"/>
    <cellStyle name="40% - Accent5 2 2 2" xfId="684"/>
    <cellStyle name="40% - Accent5 2 2 2 2" xfId="685"/>
    <cellStyle name="40% - Accent5 2 2 2 3" xfId="686"/>
    <cellStyle name="40% - Accent5 2 2 3" xfId="687"/>
    <cellStyle name="40% - Accent5 2 2 3 2" xfId="688"/>
    <cellStyle name="40% - Accent5 2 2 3 3" xfId="689"/>
    <cellStyle name="40% - Accent5 2 3" xfId="690"/>
    <cellStyle name="40% - Accent5 2 4" xfId="691"/>
    <cellStyle name="40% - Accent5 2 5" xfId="692"/>
    <cellStyle name="40% - Accent5 2_Реестр Дт (текущий)" xfId="693"/>
    <cellStyle name="40% - Accent5 3" xfId="694"/>
    <cellStyle name="40% - Accent5 3 2" xfId="695"/>
    <cellStyle name="40% - Accent5 3 3" xfId="696"/>
    <cellStyle name="40% - Accent5 4" xfId="697"/>
    <cellStyle name="40% - Accent5 5" xfId="698"/>
    <cellStyle name="40% - Accent6" xfId="699"/>
    <cellStyle name="40% - Accent6 2" xfId="700"/>
    <cellStyle name="40% - Accent6 2 2" xfId="701"/>
    <cellStyle name="40% - Accent6 2 2 2" xfId="702"/>
    <cellStyle name="40% - Accent6 2 2 2 2" xfId="703"/>
    <cellStyle name="40% - Accent6 2 2 2 3" xfId="704"/>
    <cellStyle name="40% - Accent6 2 2 3" xfId="705"/>
    <cellStyle name="40% - Accent6 2 2 3 2" xfId="706"/>
    <cellStyle name="40% - Accent6 2 2 3 3" xfId="707"/>
    <cellStyle name="40% - Accent6 2 3" xfId="708"/>
    <cellStyle name="40% - Accent6 2 4" xfId="709"/>
    <cellStyle name="40% - Accent6 2 5" xfId="710"/>
    <cellStyle name="40% - Accent6 2_Реестр Дт (текущий)" xfId="711"/>
    <cellStyle name="40% - Accent6 3" xfId="712"/>
    <cellStyle name="40% - Accent6 3 2" xfId="713"/>
    <cellStyle name="40% - Accent6 3 3" xfId="714"/>
    <cellStyle name="40% - Accent6 4" xfId="715"/>
    <cellStyle name="40% - Accent6 5" xfId="716"/>
    <cellStyle name="40% - Акцент1" xfId="717"/>
    <cellStyle name="40% - Акцент1 2" xfId="718"/>
    <cellStyle name="40% - Акцент2" xfId="719"/>
    <cellStyle name="40% - Акцент2 2" xfId="720"/>
    <cellStyle name="40% - Акцент3" xfId="721"/>
    <cellStyle name="40% - Акцент3 2" xfId="722"/>
    <cellStyle name="40% - Акцент4" xfId="723"/>
    <cellStyle name="40% - Акцент4 2" xfId="724"/>
    <cellStyle name="40% - Акцент5" xfId="725"/>
    <cellStyle name="40% - Акцент5 2" xfId="726"/>
    <cellStyle name="40% - Акцент6" xfId="727"/>
    <cellStyle name="40% - Акцент6 2" xfId="728"/>
    <cellStyle name="60% - Accent1" xfId="729"/>
    <cellStyle name="60% - Accent1 2" xfId="730"/>
    <cellStyle name="60% - Accent1 2 2" xfId="731"/>
    <cellStyle name="60% - Accent1 2 2 2" xfId="732"/>
    <cellStyle name="60% - Accent1 2 2 3" xfId="733"/>
    <cellStyle name="60% - Accent1 2 3" xfId="734"/>
    <cellStyle name="60% - Accent1 3" xfId="735"/>
    <cellStyle name="60% - Accent2" xfId="736"/>
    <cellStyle name="60% - Accent2 2" xfId="737"/>
    <cellStyle name="60% - Accent2 2 2" xfId="738"/>
    <cellStyle name="60% - Accent2 2 2 2" xfId="739"/>
    <cellStyle name="60% - Accent2 2 2 3" xfId="740"/>
    <cellStyle name="60% - Accent2 2 3" xfId="741"/>
    <cellStyle name="60% - Accent2 3" xfId="742"/>
    <cellStyle name="60% - Accent3" xfId="743"/>
    <cellStyle name="60% - Accent3 2" xfId="744"/>
    <cellStyle name="60% - Accent3 2 2" xfId="745"/>
    <cellStyle name="60% - Accent3 2 2 2" xfId="746"/>
    <cellStyle name="60% - Accent3 2 2 3" xfId="747"/>
    <cellStyle name="60% - Accent3 2 3" xfId="748"/>
    <cellStyle name="60% - Accent3 3" xfId="749"/>
    <cellStyle name="60% - Accent4" xfId="750"/>
    <cellStyle name="60% - Accent4 2" xfId="751"/>
    <cellStyle name="60% - Accent4 2 2" xfId="752"/>
    <cellStyle name="60% - Accent4 2 2 2" xfId="753"/>
    <cellStyle name="60% - Accent4 2 2 3" xfId="754"/>
    <cellStyle name="60% - Accent4 2 3" xfId="755"/>
    <cellStyle name="60% - Accent4 3" xfId="756"/>
    <cellStyle name="60% - Accent5" xfId="757"/>
    <cellStyle name="60% - Accent5 2" xfId="758"/>
    <cellStyle name="60% - Accent5 2 2" xfId="759"/>
    <cellStyle name="60% - Accent5 2 2 2" xfId="760"/>
    <cellStyle name="60% - Accent5 2 2 3" xfId="761"/>
    <cellStyle name="60% - Accent5 2 3" xfId="762"/>
    <cellStyle name="60% - Accent5 3" xfId="763"/>
    <cellStyle name="60% - Accent6" xfId="764"/>
    <cellStyle name="60% - Accent6 2" xfId="765"/>
    <cellStyle name="60% - Accent6 2 2" xfId="766"/>
    <cellStyle name="60% - Accent6 2 2 2" xfId="767"/>
    <cellStyle name="60% - Accent6 2 2 3" xfId="768"/>
    <cellStyle name="60% - Accent6 2 3" xfId="769"/>
    <cellStyle name="60% - Accent6 3" xfId="770"/>
    <cellStyle name="60% - Акцент1" xfId="771"/>
    <cellStyle name="60% - Акцент1 2" xfId="772"/>
    <cellStyle name="60% - Акцент2" xfId="773"/>
    <cellStyle name="60% - Акцент2 2" xfId="774"/>
    <cellStyle name="60% - Акцент3" xfId="775"/>
    <cellStyle name="60% - Акцент3 2" xfId="776"/>
    <cellStyle name="60% - Акцент4" xfId="777"/>
    <cellStyle name="60% - Акцент4 2" xfId="778"/>
    <cellStyle name="60% - Акцент5" xfId="779"/>
    <cellStyle name="60% - Акцент5 2" xfId="780"/>
    <cellStyle name="60% - Акцент6" xfId="781"/>
    <cellStyle name="60% - Акцент6 2" xfId="782"/>
    <cellStyle name="8pt" xfId="783"/>
    <cellStyle name="8pt 2" xfId="784"/>
    <cellStyle name="8pt 3" xfId="785"/>
    <cellStyle name="8pt 4" xfId="786"/>
    <cellStyle name="8pt 5" xfId="787"/>
    <cellStyle name="Aaia?iue [0]_vaqduGfTSN7qyUJNWHRlcWo3H" xfId="788"/>
    <cellStyle name="Aaia?iue_vaqduGfTSN7qyUJNWHRlcWo3H" xfId="789"/>
    <cellStyle name="Äåíåæíûé [0]_vaqduGfTSN7qyUJNWHRlcWo3H" xfId="790"/>
    <cellStyle name="Äåíåæíûé_vaqduGfTSN7qyUJNWHRlcWo3H" xfId="791"/>
    <cellStyle name="Accent1" xfId="792"/>
    <cellStyle name="Accent1 - 20%" xfId="793"/>
    <cellStyle name="Accent1 - 20% 2" xfId="794"/>
    <cellStyle name="Accent1 - 20% 3" xfId="795"/>
    <cellStyle name="Accent1 - 40%" xfId="796"/>
    <cellStyle name="Accent1 - 40% 2" xfId="797"/>
    <cellStyle name="Accent1 - 40% 3" xfId="798"/>
    <cellStyle name="Accent1 - 60%" xfId="799"/>
    <cellStyle name="Accent1 - 60% 2" xfId="800"/>
    <cellStyle name="Accent1 - 60% 3" xfId="801"/>
    <cellStyle name="Accent1 2" xfId="802"/>
    <cellStyle name="Accent1 2 2" xfId="803"/>
    <cellStyle name="Accent1 2 2 2" xfId="804"/>
    <cellStyle name="Accent1 2 2 3" xfId="805"/>
    <cellStyle name="Accent1 2 3" xfId="806"/>
    <cellStyle name="Accent1 3" xfId="807"/>
    <cellStyle name="Accent1 4" xfId="808"/>
    <cellStyle name="Accent1 5" xfId="809"/>
    <cellStyle name="Accent1_акции по годам 2009-2012" xfId="810"/>
    <cellStyle name="Accent2" xfId="811"/>
    <cellStyle name="Accent2 - 20%" xfId="812"/>
    <cellStyle name="Accent2 - 20% 2" xfId="813"/>
    <cellStyle name="Accent2 - 20% 3" xfId="814"/>
    <cellStyle name="Accent2 - 40%" xfId="815"/>
    <cellStyle name="Accent2 - 40% 2" xfId="816"/>
    <cellStyle name="Accent2 - 40% 3" xfId="817"/>
    <cellStyle name="Accent2 - 60%" xfId="818"/>
    <cellStyle name="Accent2 - 60% 2" xfId="819"/>
    <cellStyle name="Accent2 - 60% 3" xfId="820"/>
    <cellStyle name="Accent2 2" xfId="821"/>
    <cellStyle name="Accent2 2 2" xfId="822"/>
    <cellStyle name="Accent2 2 2 2" xfId="823"/>
    <cellStyle name="Accent2 2 2 3" xfId="824"/>
    <cellStyle name="Accent2 2 3" xfId="825"/>
    <cellStyle name="Accent2 3" xfId="826"/>
    <cellStyle name="Accent2 4" xfId="827"/>
    <cellStyle name="Accent2 5" xfId="828"/>
    <cellStyle name="Accent2_акции по годам 2009-2012" xfId="829"/>
    <cellStyle name="Accent3" xfId="830"/>
    <cellStyle name="Accent3 - 20%" xfId="831"/>
    <cellStyle name="Accent3 - 20% 2" xfId="832"/>
    <cellStyle name="Accent3 - 20% 3" xfId="833"/>
    <cellStyle name="Accent3 - 40%" xfId="834"/>
    <cellStyle name="Accent3 - 40% 2" xfId="835"/>
    <cellStyle name="Accent3 - 40% 3" xfId="836"/>
    <cellStyle name="Accent3 - 60%" xfId="837"/>
    <cellStyle name="Accent3 - 60% 2" xfId="838"/>
    <cellStyle name="Accent3 - 60% 3" xfId="839"/>
    <cellStyle name="Accent3 2" xfId="840"/>
    <cellStyle name="Accent3 2 2" xfId="841"/>
    <cellStyle name="Accent3 2 2 2" xfId="842"/>
    <cellStyle name="Accent3 2 2 3" xfId="843"/>
    <cellStyle name="Accent3 2 3" xfId="844"/>
    <cellStyle name="Accent3 3" xfId="845"/>
    <cellStyle name="Accent3 4" xfId="846"/>
    <cellStyle name="Accent3 5" xfId="847"/>
    <cellStyle name="Accent3_FI_GL_VEDOM_1" xfId="848"/>
    <cellStyle name="Accent4" xfId="849"/>
    <cellStyle name="Accent4 - 20%" xfId="850"/>
    <cellStyle name="Accent4 - 20% 2" xfId="851"/>
    <cellStyle name="Accent4 - 20% 3" xfId="852"/>
    <cellStyle name="Accent4 - 40%" xfId="853"/>
    <cellStyle name="Accent4 - 40% 2" xfId="854"/>
    <cellStyle name="Accent4 - 40% 3" xfId="855"/>
    <cellStyle name="Accent4 - 60%" xfId="856"/>
    <cellStyle name="Accent4 - 60% 2" xfId="857"/>
    <cellStyle name="Accent4 - 60% 3" xfId="858"/>
    <cellStyle name="Accent4 2" xfId="859"/>
    <cellStyle name="Accent4 2 2" xfId="860"/>
    <cellStyle name="Accent4 2 2 2" xfId="861"/>
    <cellStyle name="Accent4 2 2 3" xfId="862"/>
    <cellStyle name="Accent4 2 3" xfId="863"/>
    <cellStyle name="Accent4 3" xfId="864"/>
    <cellStyle name="Accent4 4" xfId="865"/>
    <cellStyle name="Accent4 5" xfId="866"/>
    <cellStyle name="Accent4_FI_GL_VEDOM_1" xfId="867"/>
    <cellStyle name="Accent5" xfId="868"/>
    <cellStyle name="Accent5 - 20%" xfId="869"/>
    <cellStyle name="Accent5 - 20% 2" xfId="870"/>
    <cellStyle name="Accent5 - 20% 3" xfId="871"/>
    <cellStyle name="Accent5 - 40%" xfId="872"/>
    <cellStyle name="Accent5 - 60%" xfId="873"/>
    <cellStyle name="Accent5 - 60% 2" xfId="874"/>
    <cellStyle name="Accent5 - 60% 3" xfId="875"/>
    <cellStyle name="Accent5 2" xfId="876"/>
    <cellStyle name="Accent5 2 2" xfId="877"/>
    <cellStyle name="Accent5 2 2 2" xfId="878"/>
    <cellStyle name="Accent5 2 2 3" xfId="879"/>
    <cellStyle name="Accent5 2 3" xfId="880"/>
    <cellStyle name="Accent5 3" xfId="881"/>
    <cellStyle name="Accent5 4" xfId="882"/>
    <cellStyle name="Accent5 5" xfId="883"/>
    <cellStyle name="Accent5_FI_GL_VEDOM_1" xfId="884"/>
    <cellStyle name="Accent6" xfId="885"/>
    <cellStyle name="Accent6 - 20%" xfId="886"/>
    <cellStyle name="Accent6 - 40%" xfId="887"/>
    <cellStyle name="Accent6 - 40% 2" xfId="888"/>
    <cellStyle name="Accent6 - 40% 3" xfId="889"/>
    <cellStyle name="Accent6 - 60%" xfId="890"/>
    <cellStyle name="Accent6 - 60% 2" xfId="891"/>
    <cellStyle name="Accent6 - 60% 3" xfId="892"/>
    <cellStyle name="Accent6 2" xfId="893"/>
    <cellStyle name="Accent6 2 2" xfId="894"/>
    <cellStyle name="Accent6 2 2 2" xfId="895"/>
    <cellStyle name="Accent6 2 2 3" xfId="896"/>
    <cellStyle name="Accent6 2 3" xfId="897"/>
    <cellStyle name="Accent6 3" xfId="898"/>
    <cellStyle name="Accent6 4" xfId="899"/>
    <cellStyle name="Accent6 4 2" xfId="900"/>
    <cellStyle name="Accent6 5" xfId="901"/>
    <cellStyle name="Accent6 5 2" xfId="902"/>
    <cellStyle name="Accent6 6" xfId="903"/>
    <cellStyle name="Accent6 7" xfId="904"/>
    <cellStyle name="Accent6_FI_GL_VEDOM_1" xfId="905"/>
    <cellStyle name="acct" xfId="906"/>
    <cellStyle name="AeE­ [0]_?A°??µAoC?" xfId="907"/>
    <cellStyle name="AeE­_?A°??µAoC?" xfId="908"/>
    <cellStyle name="Aeia?nnueea" xfId="909"/>
    <cellStyle name="Aeia?nnueea 2" xfId="910"/>
    <cellStyle name="Aeia?nnueea 3" xfId="911"/>
    <cellStyle name="Aeia?nnueea 4" xfId="912"/>
    <cellStyle name="Aeia?nnueea 5" xfId="913"/>
    <cellStyle name="AFE" xfId="914"/>
    <cellStyle name="AFE 2" xfId="915"/>
    <cellStyle name="AFE 3" xfId="916"/>
    <cellStyle name="AFE 4" xfId="917"/>
    <cellStyle name="AFE 5" xfId="918"/>
    <cellStyle name="Annotations Cell - PerformancePoint" xfId="919"/>
    <cellStyle name="Arial 10" xfId="920"/>
    <cellStyle name="Arial 10 2" xfId="921"/>
    <cellStyle name="Arial 10 3" xfId="922"/>
    <cellStyle name="Arial 10 4" xfId="923"/>
    <cellStyle name="Arial 10 5" xfId="924"/>
    <cellStyle name="Arial 12" xfId="925"/>
    <cellStyle name="Arial 12 2" xfId="926"/>
    <cellStyle name="Arial 12 3" xfId="927"/>
    <cellStyle name="Arial 12 4" xfId="928"/>
    <cellStyle name="Arial 12 5" xfId="929"/>
    <cellStyle name="Arial007000001514155735" xfId="930"/>
    <cellStyle name="Arial0070000015536870911" xfId="931"/>
    <cellStyle name="Arial007000001565535" xfId="932"/>
    <cellStyle name="Arial0110010000536870911" xfId="933"/>
    <cellStyle name="Arial01101000015536870911" xfId="934"/>
    <cellStyle name="Arial017010000536870911" xfId="935"/>
    <cellStyle name="Arial018000000536870911" xfId="936"/>
    <cellStyle name="Arial10170100015536870911" xfId="937"/>
    <cellStyle name="Arial107000000536870911" xfId="938"/>
    <cellStyle name="Arial107000001514155735" xfId="939"/>
    <cellStyle name="Arial107000001514155735FMT" xfId="940"/>
    <cellStyle name="Arial1070000015536870911" xfId="941"/>
    <cellStyle name="Arial1070000015536870911FMT" xfId="942"/>
    <cellStyle name="Arial107000001565535" xfId="943"/>
    <cellStyle name="Arial107000001565535FMT" xfId="944"/>
    <cellStyle name="Arial117100000536870911" xfId="945"/>
    <cellStyle name="Arial118000000536870911" xfId="946"/>
    <cellStyle name="Arial2110100000536870911" xfId="947"/>
    <cellStyle name="Arial21101000015536870911" xfId="948"/>
    <cellStyle name="Arial2170000015536870911" xfId="949"/>
    <cellStyle name="Arial2170000015536870911FMT" xfId="950"/>
    <cellStyle name="Bad" xfId="951"/>
    <cellStyle name="Bad 2" xfId="952"/>
    <cellStyle name="Bad 2 2" xfId="953"/>
    <cellStyle name="Bad 2 2 2" xfId="954"/>
    <cellStyle name="Bad 2 2 3" xfId="955"/>
    <cellStyle name="Bad 2 3" xfId="956"/>
    <cellStyle name="Bad 3" xfId="957"/>
    <cellStyle name="Balance" xfId="958"/>
    <cellStyle name="Balance 2" xfId="959"/>
    <cellStyle name="Balance 3" xfId="960"/>
    <cellStyle name="Balance 4" xfId="961"/>
    <cellStyle name="Balance 5" xfId="962"/>
    <cellStyle name="BalanceBold" xfId="963"/>
    <cellStyle name="BalanceBold 2" xfId="964"/>
    <cellStyle name="BalanceBold 3" xfId="965"/>
    <cellStyle name="BalanceBold 4" xfId="966"/>
    <cellStyle name="BalanceBold 5" xfId="967"/>
    <cellStyle name="BLACK" xfId="968"/>
    <cellStyle name="BLACK 2" xfId="969"/>
    <cellStyle name="BLACK 3" xfId="970"/>
    <cellStyle name="BLACK 4" xfId="971"/>
    <cellStyle name="BLACK 5" xfId="972"/>
    <cellStyle name="Blue" xfId="973"/>
    <cellStyle name="Body" xfId="974"/>
    <cellStyle name="Body 2" xfId="975"/>
    <cellStyle name="Body 3" xfId="976"/>
    <cellStyle name="Body 4" xfId="977"/>
    <cellStyle name="Body 5" xfId="978"/>
    <cellStyle name="British Pound" xfId="979"/>
    <cellStyle name="C?AO_?A°??µAoC?" xfId="980"/>
    <cellStyle name="Calc Currency (0)" xfId="981"/>
    <cellStyle name="Calc Currency (0) 2" xfId="982"/>
    <cellStyle name="Calc Currency (0) 3" xfId="983"/>
    <cellStyle name="Calc Currency (0) 4" xfId="984"/>
    <cellStyle name="Calc Currency (2)" xfId="985"/>
    <cellStyle name="Calc Percent (0)" xfId="986"/>
    <cellStyle name="Calc Percent (1)" xfId="987"/>
    <cellStyle name="Calc Percent (2)" xfId="988"/>
    <cellStyle name="Calc Units (0)" xfId="989"/>
    <cellStyle name="Calc Units (1)" xfId="990"/>
    <cellStyle name="Calc Units (2)" xfId="991"/>
    <cellStyle name="Calculation" xfId="992"/>
    <cellStyle name="Calculation 2" xfId="993"/>
    <cellStyle name="Calculation 2 2" xfId="994"/>
    <cellStyle name="Calculation 2 2 2" xfId="995"/>
    <cellStyle name="Calculation 2 2 3" xfId="996"/>
    <cellStyle name="Calculation 2 3" xfId="997"/>
    <cellStyle name="Calculation 3" xfId="998"/>
    <cellStyle name="Case" xfId="999"/>
    <cellStyle name="Case 2" xfId="1000"/>
    <cellStyle name="Case 3" xfId="1001"/>
    <cellStyle name="Case 4" xfId="1002"/>
    <cellStyle name="Case 5" xfId="1003"/>
    <cellStyle name="Center Across" xfId="1004"/>
    <cellStyle name="Center Across 2" xfId="1005"/>
    <cellStyle name="Center Across 3" xfId="1006"/>
    <cellStyle name="Center Across 4" xfId="1007"/>
    <cellStyle name="Center Across 5" xfId="1008"/>
    <cellStyle name="Check" xfId="1009"/>
    <cellStyle name="Check Cell" xfId="1010"/>
    <cellStyle name="Check Cell 2" xfId="1011"/>
    <cellStyle name="Check Cell 2 2" xfId="1012"/>
    <cellStyle name="Check Cell 2 2 2" xfId="1013"/>
    <cellStyle name="Check Cell 2 2 3" xfId="1014"/>
    <cellStyle name="Check Cell 2 3" xfId="1015"/>
    <cellStyle name="Check Cell 3" xfId="1016"/>
    <cellStyle name="Code" xfId="1017"/>
    <cellStyle name="Column Heading" xfId="1018"/>
    <cellStyle name="Column Heading 2" xfId="1019"/>
    <cellStyle name="Column Heading 3" xfId="1020"/>
    <cellStyle name="Column Heading 4" xfId="1021"/>
    <cellStyle name="Column Heading 5" xfId="1022"/>
    <cellStyle name="Comma [0]_#6 Temps &amp; Contractors" xfId="1023"/>
    <cellStyle name="Comma [00]" xfId="1024"/>
    <cellStyle name="Comma [1]" xfId="1025"/>
    <cellStyle name="Comma [1] 2" xfId="1026"/>
    <cellStyle name="Comma [1] 3" xfId="1027"/>
    <cellStyle name="Comma [1] 4" xfId="1028"/>
    <cellStyle name="Comma [1] 5" xfId="1029"/>
    <cellStyle name="Comma 0" xfId="1030"/>
    <cellStyle name="Comma 0 2" xfId="1031"/>
    <cellStyle name="Comma 0 3" xfId="1032"/>
    <cellStyle name="Comma 0 4" xfId="1033"/>
    <cellStyle name="Comma 0 5" xfId="1034"/>
    <cellStyle name="Comma 0*" xfId="1035"/>
    <cellStyle name="Comma 0* 2" xfId="1036"/>
    <cellStyle name="Comma 0* 3" xfId="1037"/>
    <cellStyle name="Comma 0* 4" xfId="1038"/>
    <cellStyle name="Comma 0* 5" xfId="1039"/>
    <cellStyle name="Comma 2" xfId="1040"/>
    <cellStyle name="Comma 2 2" xfId="1041"/>
    <cellStyle name="Comma 2 3" xfId="1042"/>
    <cellStyle name="Comma 2 4" xfId="1043"/>
    <cellStyle name="Comma 2 5" xfId="1044"/>
    <cellStyle name="Comma_#6 Temps &amp; Contractors" xfId="1045"/>
    <cellStyle name="Comma0" xfId="1046"/>
    <cellStyle name="Currency [0]_#6 Temps &amp; Contractors" xfId="1047"/>
    <cellStyle name="Currency [00]" xfId="1048"/>
    <cellStyle name="Currency [1]" xfId="1049"/>
    <cellStyle name="Currency 0" xfId="1050"/>
    <cellStyle name="Currency 0 2" xfId="1051"/>
    <cellStyle name="Currency 0 3" xfId="1052"/>
    <cellStyle name="Currency 0 4" xfId="1053"/>
    <cellStyle name="Currency 0 5" xfId="1054"/>
    <cellStyle name="Currency 2" xfId="1055"/>
    <cellStyle name="Currency 2 2" xfId="1056"/>
    <cellStyle name="Currency 2 3" xfId="1057"/>
    <cellStyle name="Currency 2 4" xfId="1058"/>
    <cellStyle name="Currency 2 5" xfId="1059"/>
    <cellStyle name="Currency_#6 Temps &amp; Contractors" xfId="1060"/>
    <cellStyle name="Currency0" xfId="1061"/>
    <cellStyle name="Data" xfId="1062"/>
    <cellStyle name="Data 2" xfId="1063"/>
    <cellStyle name="Data 3" xfId="1064"/>
    <cellStyle name="Data 4" xfId="1065"/>
    <cellStyle name="Data 5" xfId="1066"/>
    <cellStyle name="Data Cell - PerformancePoint" xfId="1067"/>
    <cellStyle name="Data Entry Cell - PerformancePoint" xfId="1068"/>
    <cellStyle name="DataBold" xfId="1069"/>
    <cellStyle name="DataBold 2" xfId="1070"/>
    <cellStyle name="DataBold 3" xfId="1071"/>
    <cellStyle name="DataBold 4" xfId="1072"/>
    <cellStyle name="DataBold 5" xfId="1073"/>
    <cellStyle name="Date" xfId="1074"/>
    <cellStyle name="Date Aligned" xfId="1075"/>
    <cellStyle name="Date Aligned 2" xfId="1076"/>
    <cellStyle name="Date Aligned 3" xfId="1077"/>
    <cellStyle name="Date Aligned 4" xfId="1078"/>
    <cellStyle name="Date Aligned 5" xfId="1079"/>
    <cellStyle name="Date Short" xfId="1080"/>
    <cellStyle name="Date_07.12.2005  КЭШ и баланс " xfId="1081"/>
    <cellStyle name="Dec_0" xfId="1082"/>
    <cellStyle name="Deviant" xfId="1083"/>
    <cellStyle name="Dezimal [0]_PERSONAL" xfId="1084"/>
    <cellStyle name="Dezimal_PERSONAL" xfId="1085"/>
    <cellStyle name="DKZ_SUBTOTAL" xfId="1086"/>
    <cellStyle name="Dollars" xfId="1087"/>
    <cellStyle name="Dotted Line" xfId="1088"/>
    <cellStyle name="Dotted Line 2" xfId="1089"/>
    <cellStyle name="Dotted Line 3" xfId="1090"/>
    <cellStyle name="Dotted Line 4" xfId="1091"/>
    <cellStyle name="Dotted Line 5" xfId="1092"/>
    <cellStyle name="Double Accounting" xfId="1093"/>
    <cellStyle name="Double Accounting 2" xfId="1094"/>
    <cellStyle name="Double Accounting 3" xfId="1095"/>
    <cellStyle name="Double Accounting 4" xfId="1096"/>
    <cellStyle name="Double Accounting 5" xfId="1097"/>
    <cellStyle name="E&amp;Y House" xfId="1098"/>
    <cellStyle name="E&amp;Y House 2" xfId="1099"/>
    <cellStyle name="E&amp;Y House 3" xfId="1100"/>
    <cellStyle name="E&amp;Y House 4" xfId="1101"/>
    <cellStyle name="E&amp;Y House 5" xfId="1102"/>
    <cellStyle name="Emphasis 1" xfId="1103"/>
    <cellStyle name="Emphasis 1 2" xfId="1104"/>
    <cellStyle name="Emphasis 1 3" xfId="1105"/>
    <cellStyle name="Emphasis 2" xfId="1106"/>
    <cellStyle name="Emphasis 2 2" xfId="1107"/>
    <cellStyle name="Emphasis 2 3" xfId="1108"/>
    <cellStyle name="Emphasis 3" xfId="1109"/>
    <cellStyle name="Enter Currency (0)" xfId="1110"/>
    <cellStyle name="Enter Currency (2)" xfId="1111"/>
    <cellStyle name="Enter Units (0)" xfId="1112"/>
    <cellStyle name="Enter Units (1)" xfId="1113"/>
    <cellStyle name="Enter Units (2)" xfId="1114"/>
    <cellStyle name="Euro" xfId="1115"/>
    <cellStyle name="Explanatory Text" xfId="1116"/>
    <cellStyle name="Explanatory Text 2" xfId="1117"/>
    <cellStyle name="Explanatory Text 2 2" xfId="1118"/>
    <cellStyle name="Explanatory Text 2 2 2" xfId="1119"/>
    <cellStyle name="Explanatory Text 2 2 3" xfId="1120"/>
    <cellStyle name="Explanatory Text 2 3" xfId="1121"/>
    <cellStyle name="Explanatory Text 3" xfId="1122"/>
    <cellStyle name="Ezres [0]_Document" xfId="1123"/>
    <cellStyle name="Ezres_Document" xfId="1124"/>
    <cellStyle name="F2" xfId="1125"/>
    <cellStyle name="F2 2" xfId="1126"/>
    <cellStyle name="F2 3" xfId="1127"/>
    <cellStyle name="F2 4" xfId="1128"/>
    <cellStyle name="F2 5" xfId="1129"/>
    <cellStyle name="F3" xfId="1130"/>
    <cellStyle name="F3 2" xfId="1131"/>
    <cellStyle name="F3 3" xfId="1132"/>
    <cellStyle name="F3 4" xfId="1133"/>
    <cellStyle name="F3 5" xfId="1134"/>
    <cellStyle name="F4" xfId="1135"/>
    <cellStyle name="F4 2" xfId="1136"/>
    <cellStyle name="F4 3" xfId="1137"/>
    <cellStyle name="F4 4" xfId="1138"/>
    <cellStyle name="F4 5" xfId="1139"/>
    <cellStyle name="F5" xfId="1140"/>
    <cellStyle name="F5 2" xfId="1141"/>
    <cellStyle name="F5 3" xfId="1142"/>
    <cellStyle name="F5 4" xfId="1143"/>
    <cellStyle name="F5 5" xfId="1144"/>
    <cellStyle name="F6" xfId="1145"/>
    <cellStyle name="F6 2" xfId="1146"/>
    <cellStyle name="F6 3" xfId="1147"/>
    <cellStyle name="F6 4" xfId="1148"/>
    <cellStyle name="F6 5" xfId="1149"/>
    <cellStyle name="F7" xfId="1150"/>
    <cellStyle name="F7 2" xfId="1151"/>
    <cellStyle name="F7 3" xfId="1152"/>
    <cellStyle name="F7 4" xfId="1153"/>
    <cellStyle name="F7 5" xfId="1154"/>
    <cellStyle name="F8" xfId="1155"/>
    <cellStyle name="F8 2" xfId="1156"/>
    <cellStyle name="F8 3" xfId="1157"/>
    <cellStyle name="F8 4" xfId="1158"/>
    <cellStyle name="F8 5" xfId="1159"/>
    <cellStyle name="Factor" xfId="1160"/>
    <cellStyle name="Fixed" xfId="1161"/>
    <cellStyle name="Followed Hyperlink" xfId="1162"/>
    <cellStyle name="footer" xfId="1163"/>
    <cellStyle name="Footnote" xfId="1164"/>
    <cellStyle name="Footnote 2" xfId="1165"/>
    <cellStyle name="Footnote 3" xfId="1166"/>
    <cellStyle name="Footnote 4" xfId="1167"/>
    <cellStyle name="Footnote 5" xfId="1168"/>
    <cellStyle name="From" xfId="1169"/>
    <cellStyle name="Good" xfId="1170"/>
    <cellStyle name="Good 2" xfId="1171"/>
    <cellStyle name="Good 2 2" xfId="1172"/>
    <cellStyle name="Good 2 2 2" xfId="1173"/>
    <cellStyle name="Good 2 2 3" xfId="1174"/>
    <cellStyle name="Good 2 3" xfId="1175"/>
    <cellStyle name="Good 3" xfId="1176"/>
    <cellStyle name="Green" xfId="1177"/>
    <cellStyle name="Hard Percent" xfId="1178"/>
    <cellStyle name="Hard Percent 2" xfId="1179"/>
    <cellStyle name="Hard Percent 3" xfId="1180"/>
    <cellStyle name="Hard Percent 4" xfId="1181"/>
    <cellStyle name="Hard Percent 5" xfId="1182"/>
    <cellStyle name="Header" xfId="1183"/>
    <cellStyle name="Header 2" xfId="1184"/>
    <cellStyle name="Header 3" xfId="1185"/>
    <cellStyle name="Header 4" xfId="1186"/>
    <cellStyle name="Header 5" xfId="1187"/>
    <cellStyle name="Header1" xfId="1188"/>
    <cellStyle name="Header2" xfId="1189"/>
    <cellStyle name="Header2 10" xfId="1190"/>
    <cellStyle name="Header2 10 2" xfId="1191"/>
    <cellStyle name="Header2 10 3" xfId="1192"/>
    <cellStyle name="Header2 10 4" xfId="1193"/>
    <cellStyle name="Header2 10 5" xfId="1194"/>
    <cellStyle name="Header2 11" xfId="1195"/>
    <cellStyle name="Header2 11 2" xfId="1196"/>
    <cellStyle name="Header2 11 3" xfId="1197"/>
    <cellStyle name="Header2 11 4" xfId="1198"/>
    <cellStyle name="Header2 11 5" xfId="1199"/>
    <cellStyle name="Header2 12" xfId="1200"/>
    <cellStyle name="Header2 12 2" xfId="1201"/>
    <cellStyle name="Header2 12 3" xfId="1202"/>
    <cellStyle name="Header2 12 4" xfId="1203"/>
    <cellStyle name="Header2 12 5" xfId="1204"/>
    <cellStyle name="Header2 13" xfId="1205"/>
    <cellStyle name="Header2 13 2" xfId="1206"/>
    <cellStyle name="Header2 13 3" xfId="1207"/>
    <cellStyle name="Header2 13 4" xfId="1208"/>
    <cellStyle name="Header2 13 5" xfId="1209"/>
    <cellStyle name="Header2 14" xfId="1210"/>
    <cellStyle name="Header2 14 2" xfId="1211"/>
    <cellStyle name="Header2 14 3" xfId="1212"/>
    <cellStyle name="Header2 14 4" xfId="1213"/>
    <cellStyle name="Header2 14 5" xfId="1214"/>
    <cellStyle name="Header2 15" xfId="1215"/>
    <cellStyle name="Header2 15 2" xfId="1216"/>
    <cellStyle name="Header2 15 3" xfId="1217"/>
    <cellStyle name="Header2 15 4" xfId="1218"/>
    <cellStyle name="Header2 15 5" xfId="1219"/>
    <cellStyle name="Header2 16" xfId="1220"/>
    <cellStyle name="Header2 16 2" xfId="1221"/>
    <cellStyle name="Header2 16 3" xfId="1222"/>
    <cellStyle name="Header2 16 4" xfId="1223"/>
    <cellStyle name="Header2 16 5" xfId="1224"/>
    <cellStyle name="Header2 2" xfId="1225"/>
    <cellStyle name="Header2 2 2" xfId="1226"/>
    <cellStyle name="Header2 2 3" xfId="1227"/>
    <cellStyle name="Header2 2 4" xfId="1228"/>
    <cellStyle name="Header2 2 5" xfId="1229"/>
    <cellStyle name="Header2 3" xfId="1230"/>
    <cellStyle name="Header2 3 2" xfId="1231"/>
    <cellStyle name="Header2 3 3" xfId="1232"/>
    <cellStyle name="Header2 3 4" xfId="1233"/>
    <cellStyle name="Header2 3 5" xfId="1234"/>
    <cellStyle name="Header2 4" xfId="1235"/>
    <cellStyle name="Header2 4 2" xfId="1236"/>
    <cellStyle name="Header2 4 3" xfId="1237"/>
    <cellStyle name="Header2 4 4" xfId="1238"/>
    <cellStyle name="Header2 4 5" xfId="1239"/>
    <cellStyle name="Header2 5" xfId="1240"/>
    <cellStyle name="Header2 5 2" xfId="1241"/>
    <cellStyle name="Header2 5 3" xfId="1242"/>
    <cellStyle name="Header2 5 4" xfId="1243"/>
    <cellStyle name="Header2 5 5" xfId="1244"/>
    <cellStyle name="Header2 6" xfId="1245"/>
    <cellStyle name="Header2 6 2" xfId="1246"/>
    <cellStyle name="Header2 6 3" xfId="1247"/>
    <cellStyle name="Header2 6 4" xfId="1248"/>
    <cellStyle name="Header2 6 5" xfId="1249"/>
    <cellStyle name="Header2 7" xfId="1250"/>
    <cellStyle name="Header2 7 2" xfId="1251"/>
    <cellStyle name="Header2 7 3" xfId="1252"/>
    <cellStyle name="Header2 7 4" xfId="1253"/>
    <cellStyle name="Header2 7 5" xfId="1254"/>
    <cellStyle name="Header2 8" xfId="1255"/>
    <cellStyle name="Header2 8 2" xfId="1256"/>
    <cellStyle name="Header2 8 3" xfId="1257"/>
    <cellStyle name="Header2 8 4" xfId="1258"/>
    <cellStyle name="Header2 8 5" xfId="1259"/>
    <cellStyle name="Header2 9" xfId="1260"/>
    <cellStyle name="Header2 9 2" xfId="1261"/>
    <cellStyle name="Header2 9 3" xfId="1262"/>
    <cellStyle name="Header2 9 4" xfId="1263"/>
    <cellStyle name="Header2 9 5" xfId="1264"/>
    <cellStyle name="heading" xfId="1265"/>
    <cellStyle name="Heading 1" xfId="1266"/>
    <cellStyle name="Heading 1 2" xfId="1267"/>
    <cellStyle name="Heading 1 2 2" xfId="1268"/>
    <cellStyle name="Heading 1 2 2 2" xfId="1269"/>
    <cellStyle name="Heading 1 2 2 3" xfId="1270"/>
    <cellStyle name="Heading 1 2 3" xfId="1271"/>
    <cellStyle name="Heading 1 3" xfId="1272"/>
    <cellStyle name="Heading 1 4" xfId="1273"/>
    <cellStyle name="Heading 2" xfId="1274"/>
    <cellStyle name="Heading 2 2" xfId="1275"/>
    <cellStyle name="Heading 2 2 2" xfId="1276"/>
    <cellStyle name="Heading 2 2 2 2" xfId="1277"/>
    <cellStyle name="Heading 2 2 2 3" xfId="1278"/>
    <cellStyle name="Heading 2 2 3" xfId="1279"/>
    <cellStyle name="Heading 2 3" xfId="1280"/>
    <cellStyle name="Heading 2 4" xfId="1281"/>
    <cellStyle name="Heading 3" xfId="1282"/>
    <cellStyle name="Heading 3 2" xfId="1283"/>
    <cellStyle name="Heading 3 2 2" xfId="1284"/>
    <cellStyle name="Heading 3 2 2 2" xfId="1285"/>
    <cellStyle name="Heading 3 2 2 3" xfId="1286"/>
    <cellStyle name="Heading 3 2 3" xfId="1287"/>
    <cellStyle name="Heading 3 3" xfId="1288"/>
    <cellStyle name="Heading 3 4" xfId="1289"/>
    <cellStyle name="Heading 4" xfId="1290"/>
    <cellStyle name="Heading 4 2" xfId="1291"/>
    <cellStyle name="Heading 4 2 2" xfId="1292"/>
    <cellStyle name="Heading 4 2 2 2" xfId="1293"/>
    <cellStyle name="Heading 4 2 2 3" xfId="1294"/>
    <cellStyle name="Heading 4 2 3" xfId="1295"/>
    <cellStyle name="Heading 4 3" xfId="1296"/>
    <cellStyle name="Heading 4 4" xfId="1297"/>
    <cellStyle name="heading 5" xfId="1298"/>
    <cellStyle name="heading 6" xfId="1299"/>
    <cellStyle name="heading 7" xfId="1300"/>
    <cellStyle name="heading_a2" xfId="1301"/>
    <cellStyle name="HeadingS" xfId="1302"/>
    <cellStyle name="HeadingS 2" xfId="1303"/>
    <cellStyle name="HeadingS 3" xfId="1304"/>
    <cellStyle name="HeadingS 4" xfId="1305"/>
    <cellStyle name="HeadingS 5" xfId="1306"/>
    <cellStyle name="Hide" xfId="1307"/>
    <cellStyle name="Hyperlink" xfId="1308"/>
    <cellStyle name="Iau?iue_o10-n" xfId="1309"/>
    <cellStyle name="Îáû÷íûé_vaqduGfTSN7qyUJNWHRlcWo3H" xfId="1310"/>
    <cellStyle name="Input" xfId="1311"/>
    <cellStyle name="Input 10" xfId="1312"/>
    <cellStyle name="Input 10 2" xfId="1313"/>
    <cellStyle name="Input 10 3" xfId="1314"/>
    <cellStyle name="Input 10 4" xfId="1315"/>
    <cellStyle name="Input 10 5" xfId="1316"/>
    <cellStyle name="Input 11" xfId="1317"/>
    <cellStyle name="Input 11 2" xfId="1318"/>
    <cellStyle name="Input 11 3" xfId="1319"/>
    <cellStyle name="Input 11 4" xfId="1320"/>
    <cellStyle name="Input 11 5" xfId="1321"/>
    <cellStyle name="Input 12" xfId="1322"/>
    <cellStyle name="Input 12 2" xfId="1323"/>
    <cellStyle name="Input 12 3" xfId="1324"/>
    <cellStyle name="Input 12 4" xfId="1325"/>
    <cellStyle name="Input 12 5" xfId="1326"/>
    <cellStyle name="Input 13" xfId="1327"/>
    <cellStyle name="Input 13 2" xfId="1328"/>
    <cellStyle name="Input 13 3" xfId="1329"/>
    <cellStyle name="Input 13 4" xfId="1330"/>
    <cellStyle name="Input 13 5" xfId="1331"/>
    <cellStyle name="Input 14" xfId="1332"/>
    <cellStyle name="Input 14 2" xfId="1333"/>
    <cellStyle name="Input 14 3" xfId="1334"/>
    <cellStyle name="Input 14 4" xfId="1335"/>
    <cellStyle name="Input 14 5" xfId="1336"/>
    <cellStyle name="Input 15" xfId="1337"/>
    <cellStyle name="Input 15 2" xfId="1338"/>
    <cellStyle name="Input 15 3" xfId="1339"/>
    <cellStyle name="Input 15 4" xfId="1340"/>
    <cellStyle name="Input 15 5" xfId="1341"/>
    <cellStyle name="Input 16" xfId="1342"/>
    <cellStyle name="Input 16 2" xfId="1343"/>
    <cellStyle name="Input 16 3" xfId="1344"/>
    <cellStyle name="Input 16 4" xfId="1345"/>
    <cellStyle name="Input 16 5" xfId="1346"/>
    <cellStyle name="Input 17" xfId="1347"/>
    <cellStyle name="Input 17 2" xfId="1348"/>
    <cellStyle name="Input 17 3" xfId="1349"/>
    <cellStyle name="Input 17 4" xfId="1350"/>
    <cellStyle name="Input 17 5" xfId="1351"/>
    <cellStyle name="Input 18" xfId="1352"/>
    <cellStyle name="Input 18 2" xfId="1353"/>
    <cellStyle name="Input 18 3" xfId="1354"/>
    <cellStyle name="Input 18 4" xfId="1355"/>
    <cellStyle name="Input 18 5" xfId="1356"/>
    <cellStyle name="Input 19" xfId="1357"/>
    <cellStyle name="Input 19 2" xfId="1358"/>
    <cellStyle name="Input 19 3" xfId="1359"/>
    <cellStyle name="Input 19 4" xfId="1360"/>
    <cellStyle name="Input 19 5" xfId="1361"/>
    <cellStyle name="Input 2" xfId="1362"/>
    <cellStyle name="Input 2 2" xfId="1363"/>
    <cellStyle name="Input 2 2 2" xfId="1364"/>
    <cellStyle name="Input 2 2 3" xfId="1365"/>
    <cellStyle name="Input 2 2 4" xfId="1366"/>
    <cellStyle name="Input 2 3" xfId="1367"/>
    <cellStyle name="Input 2 3 2" xfId="1368"/>
    <cellStyle name="Input 2 4" xfId="1369"/>
    <cellStyle name="Input 2 4 2" xfId="1370"/>
    <cellStyle name="Input 2 5" xfId="1371"/>
    <cellStyle name="Input 20" xfId="1372"/>
    <cellStyle name="Input 20 2" xfId="1373"/>
    <cellStyle name="Input 20 3" xfId="1374"/>
    <cellStyle name="Input 20 4" xfId="1375"/>
    <cellStyle name="Input 20 5" xfId="1376"/>
    <cellStyle name="Input 21" xfId="1377"/>
    <cellStyle name="Input 22" xfId="1378"/>
    <cellStyle name="Input 23" xfId="1379"/>
    <cellStyle name="Input 3" xfId="1380"/>
    <cellStyle name="Input 3 2" xfId="1381"/>
    <cellStyle name="Input 3 2 2" xfId="1382"/>
    <cellStyle name="Input 3 3" xfId="1383"/>
    <cellStyle name="Input 3 4" xfId="1384"/>
    <cellStyle name="Input 3 5" xfId="1385"/>
    <cellStyle name="Input 4" xfId="1386"/>
    <cellStyle name="Input 4 2" xfId="1387"/>
    <cellStyle name="Input 4 3" xfId="1388"/>
    <cellStyle name="Input 4 4" xfId="1389"/>
    <cellStyle name="Input 4 5" xfId="1390"/>
    <cellStyle name="Input 5" xfId="1391"/>
    <cellStyle name="Input 5 2" xfId="1392"/>
    <cellStyle name="Input 5 3" xfId="1393"/>
    <cellStyle name="Input 5 4" xfId="1394"/>
    <cellStyle name="Input 5 5" xfId="1395"/>
    <cellStyle name="Input 6" xfId="1396"/>
    <cellStyle name="Input 6 2" xfId="1397"/>
    <cellStyle name="Input 6 3" xfId="1398"/>
    <cellStyle name="Input 6 4" xfId="1399"/>
    <cellStyle name="Input 6 5" xfId="1400"/>
    <cellStyle name="Input 7" xfId="1401"/>
    <cellStyle name="Input 7 2" xfId="1402"/>
    <cellStyle name="Input 7 3" xfId="1403"/>
    <cellStyle name="Input 7 4" xfId="1404"/>
    <cellStyle name="Input 7 5" xfId="1405"/>
    <cellStyle name="Input 8" xfId="1406"/>
    <cellStyle name="Input 8 2" xfId="1407"/>
    <cellStyle name="Input 8 3" xfId="1408"/>
    <cellStyle name="Input 8 4" xfId="1409"/>
    <cellStyle name="Input 8 5" xfId="1410"/>
    <cellStyle name="Input 9" xfId="1411"/>
    <cellStyle name="Input 9 2" xfId="1412"/>
    <cellStyle name="Input 9 3" xfId="1413"/>
    <cellStyle name="Input 9 4" xfId="1414"/>
    <cellStyle name="Input 9 5" xfId="1415"/>
    <cellStyle name="Ioe?uaaaoayny aeia?nnueea" xfId="1416"/>
    <cellStyle name="Ioe?uaaaoayny aeia?nnueea 2" xfId="1417"/>
    <cellStyle name="Ioe?uaaaoayny aeia?nnueea 3" xfId="1418"/>
    <cellStyle name="Ioe?uaaaoayny aeia?nnueea 4" xfId="1419"/>
    <cellStyle name="Ioe?uaaaoayny aeia?nnueea 5" xfId="1420"/>
    <cellStyle name="ISO" xfId="1421"/>
    <cellStyle name="ISO 2" xfId="1422"/>
    <cellStyle name="ISO 3" xfId="1423"/>
    <cellStyle name="ISO 4" xfId="1424"/>
    <cellStyle name="ISO 5" xfId="1425"/>
    <cellStyle name="Komma [0]_Arcen" xfId="1426"/>
    <cellStyle name="Komma_Arcen" xfId="1427"/>
    <cellStyle name="Link Currency (0)" xfId="1428"/>
    <cellStyle name="Link Currency (2)" xfId="1429"/>
    <cellStyle name="Link Units (0)" xfId="1430"/>
    <cellStyle name="Link Units (1)" xfId="1431"/>
    <cellStyle name="Link Units (2)" xfId="1432"/>
    <cellStyle name="Linked Cell" xfId="1433"/>
    <cellStyle name="Linked Cell 2" xfId="1434"/>
    <cellStyle name="Linked Cell 2 2" xfId="1435"/>
    <cellStyle name="Linked Cell 2 2 2" xfId="1436"/>
    <cellStyle name="Linked Cell 2 2 3" xfId="1437"/>
    <cellStyle name="Linked Cell 2 3" xfId="1438"/>
    <cellStyle name="Linked Cell 3" xfId="1439"/>
    <cellStyle name="Locked Cell - PerformancePoint" xfId="1440"/>
    <cellStyle name="Milliers [0]_BUDGET" xfId="1441"/>
    <cellStyle name="Milliers_BUDGET" xfId="1442"/>
    <cellStyle name="mnb" xfId="1443"/>
    <cellStyle name="mnb 10" xfId="1444"/>
    <cellStyle name="mnb 11" xfId="1445"/>
    <cellStyle name="mnb 12" xfId="1446"/>
    <cellStyle name="mnb 13" xfId="1447"/>
    <cellStyle name="mnb 14" xfId="1448"/>
    <cellStyle name="mnb 15" xfId="1449"/>
    <cellStyle name="mnb 16" xfId="1450"/>
    <cellStyle name="mnb 17" xfId="1451"/>
    <cellStyle name="mnb 18" xfId="1452"/>
    <cellStyle name="mnb 19" xfId="1453"/>
    <cellStyle name="mnb 2" xfId="1454"/>
    <cellStyle name="mnb 20" xfId="1455"/>
    <cellStyle name="mnb 3" xfId="1456"/>
    <cellStyle name="mnb 4" xfId="1457"/>
    <cellStyle name="mnb 5" xfId="1458"/>
    <cellStyle name="mnb 6" xfId="1459"/>
    <cellStyle name="mnb 7" xfId="1460"/>
    <cellStyle name="mnb 8" xfId="1461"/>
    <cellStyle name="mnb 9" xfId="1462"/>
    <cellStyle name="Monétaire [0]_BUDGET" xfId="1463"/>
    <cellStyle name="Monétaire_BUDGET" xfId="1464"/>
    <cellStyle name="Multiple" xfId="1465"/>
    <cellStyle name="Multiple [0]" xfId="1466"/>
    <cellStyle name="Multiple [1]" xfId="1467"/>
    <cellStyle name="Multiple_1 Dec" xfId="1468"/>
    <cellStyle name="Neutral" xfId="1469"/>
    <cellStyle name="Neutral 2" xfId="1470"/>
    <cellStyle name="Neutral 2 2" xfId="1471"/>
    <cellStyle name="Neutral 2 2 2" xfId="1472"/>
    <cellStyle name="Neutral 2 2 3" xfId="1473"/>
    <cellStyle name="Neutral 2 3" xfId="1474"/>
    <cellStyle name="Neutral 3" xfId="1475"/>
    <cellStyle name="no dec" xfId="1476"/>
    <cellStyle name="Norma11l" xfId="1477"/>
    <cellStyle name="Normal - Style1" xfId="1478"/>
    <cellStyle name="Normal 2" xfId="1479"/>
    <cellStyle name="Normal 2 10" xfId="1480"/>
    <cellStyle name="Normal 2 11" xfId="1481"/>
    <cellStyle name="Normal 2 12" xfId="1482"/>
    <cellStyle name="Normal 2 13" xfId="1483"/>
    <cellStyle name="Normal 2 14" xfId="1484"/>
    <cellStyle name="Normal 2 15" xfId="1485"/>
    <cellStyle name="Normal 2 16" xfId="1486"/>
    <cellStyle name="Normal 2 17" xfId="1487"/>
    <cellStyle name="Normal 2 17 2" xfId="1488"/>
    <cellStyle name="Normal 2 17 3" xfId="1489"/>
    <cellStyle name="Normal 2 17 4" xfId="1490"/>
    <cellStyle name="Normal 2 18" xfId="1491"/>
    <cellStyle name="Normal 2 19" xfId="1492"/>
    <cellStyle name="Normal 2 2" xfId="1493"/>
    <cellStyle name="Normal 2 20" xfId="1494"/>
    <cellStyle name="Normal 2 3" xfId="1495"/>
    <cellStyle name="Normal 2 4" xfId="1496"/>
    <cellStyle name="Normal 2 5" xfId="1497"/>
    <cellStyle name="Normal 2 6" xfId="1498"/>
    <cellStyle name="Normal 2 7" xfId="1499"/>
    <cellStyle name="Normal 2 8" xfId="1500"/>
    <cellStyle name="Normal 2 9" xfId="1501"/>
    <cellStyle name="Normal 3" xfId="1502"/>
    <cellStyle name="Normal." xfId="1503"/>
    <cellStyle name="Normal. 2" xfId="1504"/>
    <cellStyle name="Normal. 3" xfId="1505"/>
    <cellStyle name="Normal. 4" xfId="1506"/>
    <cellStyle name="Normal. 5" xfId="1507"/>
    <cellStyle name="Normal_# 41-Market &amp;Trends" xfId="1508"/>
    <cellStyle name="Normál_1." xfId="1509"/>
    <cellStyle name="Normal_BUDZET2003" xfId="1510"/>
    <cellStyle name="Normál_VERZIOK" xfId="1511"/>
    <cellStyle name="Normal_Приложение №2 к Положению (для внесения корректировок)" xfId="1512"/>
    <cellStyle name="NormalGB" xfId="1513"/>
    <cellStyle name="NormalGB 2" xfId="1514"/>
    <cellStyle name="NormalGB 3" xfId="1515"/>
    <cellStyle name="NormalGB 4" xfId="1516"/>
    <cellStyle name="NormalGB 5" xfId="1517"/>
    <cellStyle name="Note" xfId="1518"/>
    <cellStyle name="Note 2" xfId="1519"/>
    <cellStyle name="Note 2 2" xfId="1520"/>
    <cellStyle name="Note 2 2 2" xfId="1521"/>
    <cellStyle name="Note 2 2 2 2" xfId="1522"/>
    <cellStyle name="Note 2 2 3" xfId="1523"/>
    <cellStyle name="Note 2 3" xfId="1524"/>
    <cellStyle name="Note 3" xfId="1525"/>
    <cellStyle name="Note 4" xfId="1526"/>
    <cellStyle name="Output" xfId="1527"/>
    <cellStyle name="Output 2" xfId="1528"/>
    <cellStyle name="Output 2 2" xfId="1529"/>
    <cellStyle name="Output 2 2 2" xfId="1530"/>
    <cellStyle name="Output 2 2 3" xfId="1531"/>
    <cellStyle name="Output 2 3" xfId="1532"/>
    <cellStyle name="Output 3" xfId="1533"/>
    <cellStyle name="Output Amounts" xfId="1534"/>
    <cellStyle name="Output Column Headings" xfId="1535"/>
    <cellStyle name="Output Column Headings 2" xfId="1536"/>
    <cellStyle name="Output Column Headings 3" xfId="1537"/>
    <cellStyle name="Output Column Headings 4" xfId="1538"/>
    <cellStyle name="Output Column Headings 5" xfId="1539"/>
    <cellStyle name="Output Line Items" xfId="1540"/>
    <cellStyle name="Output Line Items 2" xfId="1541"/>
    <cellStyle name="Output Line Items 3" xfId="1542"/>
    <cellStyle name="Output Line Items 4" xfId="1543"/>
    <cellStyle name="Output Line Items 5" xfId="1544"/>
    <cellStyle name="Output Report Heading" xfId="1545"/>
    <cellStyle name="Output Report Heading 2" xfId="1546"/>
    <cellStyle name="Output Report Heading 3" xfId="1547"/>
    <cellStyle name="Output Report Heading 4" xfId="1548"/>
    <cellStyle name="Output Report Heading 5" xfId="1549"/>
    <cellStyle name="Output Report Title" xfId="1550"/>
    <cellStyle name="Output Report Title 2" xfId="1551"/>
    <cellStyle name="Output Report Title 3" xfId="1552"/>
    <cellStyle name="Output Report Title 4" xfId="1553"/>
    <cellStyle name="Output Report Title 5" xfId="1554"/>
    <cellStyle name="Outputtitle" xfId="1555"/>
    <cellStyle name="Outputtitle 2" xfId="1556"/>
    <cellStyle name="Outputtitle 3" xfId="1557"/>
    <cellStyle name="Outputtitle 4" xfId="1558"/>
    <cellStyle name="Outputtitle 5" xfId="1559"/>
    <cellStyle name="Paaotsikko" xfId="1560"/>
    <cellStyle name="Paaotsikko 2" xfId="1561"/>
    <cellStyle name="Paaotsikko 3" xfId="1562"/>
    <cellStyle name="Paaotsikko 4" xfId="1563"/>
    <cellStyle name="Paaotsikko 5" xfId="1564"/>
    <cellStyle name="Page Number" xfId="1565"/>
    <cellStyle name="Pénznem [0]_Document" xfId="1566"/>
    <cellStyle name="Pénznem_Document" xfId="1567"/>
    <cellStyle name="Percent [0]" xfId="1568"/>
    <cellStyle name="Percent [0] 2" xfId="1569"/>
    <cellStyle name="Percent [0] 3" xfId="1570"/>
    <cellStyle name="Percent [0] 4" xfId="1571"/>
    <cellStyle name="Percent [00]" xfId="1572"/>
    <cellStyle name="Percent [1]" xfId="1573"/>
    <cellStyle name="Percent_#6 Temps &amp; Contractors" xfId="1574"/>
    <cellStyle name="PrePop Currency (0)" xfId="1575"/>
    <cellStyle name="PrePop Currency (2)" xfId="1576"/>
    <cellStyle name="PrePop Units (0)" xfId="1577"/>
    <cellStyle name="PrePop Units (1)" xfId="1578"/>
    <cellStyle name="PrePop Units (2)" xfId="1579"/>
    <cellStyle name="prochrek" xfId="1580"/>
    <cellStyle name="prochrek 10" xfId="1581"/>
    <cellStyle name="prochrek 11" xfId="1582"/>
    <cellStyle name="prochrek 12" xfId="1583"/>
    <cellStyle name="prochrek 13" xfId="1584"/>
    <cellStyle name="prochrek 2" xfId="1585"/>
    <cellStyle name="prochrek 3" xfId="1586"/>
    <cellStyle name="prochrek 4" xfId="1587"/>
    <cellStyle name="prochrek 5" xfId="1588"/>
    <cellStyle name="prochrek 6" xfId="1589"/>
    <cellStyle name="prochrek 7" xfId="1590"/>
    <cellStyle name="prochrek 8" xfId="1591"/>
    <cellStyle name="prochrek 9" xfId="1592"/>
    <cellStyle name="Pддotsikko" xfId="1593"/>
    <cellStyle name="Pддotsikko 2" xfId="1594"/>
    <cellStyle name="Pддotsikko 3" xfId="1595"/>
    <cellStyle name="Pддotsikko 4" xfId="1596"/>
    <cellStyle name="Pддotsikko 5" xfId="1597"/>
    <cellStyle name="Red" xfId="1598"/>
    <cellStyle name="Red 2" xfId="1599"/>
    <cellStyle name="Red 3" xfId="1600"/>
    <cellStyle name="Red 4" xfId="1601"/>
    <cellStyle name="Red 5" xfId="1602"/>
    <cellStyle name="Salomon Logo" xfId="1603"/>
    <cellStyle name="Salomon Logo 2" xfId="1604"/>
    <cellStyle name="Salomon Logo 3" xfId="1605"/>
    <cellStyle name="Salomon Logo 4" xfId="1606"/>
    <cellStyle name="Salomon Logo 5" xfId="1607"/>
    <cellStyle name="SAPBEXaggData" xfId="1608"/>
    <cellStyle name="SAPBEXaggData 2" xfId="1609"/>
    <cellStyle name="SAPBEXaggData 2 2" xfId="1610"/>
    <cellStyle name="SAPBEXaggData 2 2 2" xfId="1611"/>
    <cellStyle name="SAPBEXaggData 2 2 2 2" xfId="1612"/>
    <cellStyle name="SAPBEXaggData 2 2 2 2 2" xfId="1613"/>
    <cellStyle name="SAPBEXaggData 2 2 2 3" xfId="1614"/>
    <cellStyle name="SAPBEXaggData 2 2 3" xfId="1615"/>
    <cellStyle name="SAPBEXaggData 2 3" xfId="1616"/>
    <cellStyle name="SAPBEXaggData 2 4" xfId="1617"/>
    <cellStyle name="SAPBEXaggData 3" xfId="1618"/>
    <cellStyle name="SAPBEXaggData 3 2" xfId="1619"/>
    <cellStyle name="SAPBEXaggData 3 2 2" xfId="1620"/>
    <cellStyle name="SAPBEXaggData 3 2 3" xfId="1621"/>
    <cellStyle name="SAPBEXaggData 3 3" xfId="1622"/>
    <cellStyle name="SAPBEXaggData 4" xfId="1623"/>
    <cellStyle name="SAPBEXaggData 5" xfId="1624"/>
    <cellStyle name="SAPBEXaggData 6" xfId="1625"/>
    <cellStyle name="SAPBEXaggData 7" xfId="1626"/>
    <cellStyle name="SAPBEXaggData_query" xfId="1627"/>
    <cellStyle name="SAPBEXaggDataEmph" xfId="1628"/>
    <cellStyle name="SAPBEXaggDataEmph 2" xfId="1629"/>
    <cellStyle name="SAPBEXaggDataEmph 2 2" xfId="1630"/>
    <cellStyle name="SAPBEXaggDataEmph 2 2 2" xfId="1631"/>
    <cellStyle name="SAPBEXaggDataEmph 2 2 2 2" xfId="1632"/>
    <cellStyle name="SAPBEXaggDataEmph 2 2 2 2 2" xfId="1633"/>
    <cellStyle name="SAPBEXaggDataEmph 2 2 2 3" xfId="1634"/>
    <cellStyle name="SAPBEXaggDataEmph 2 2 3" xfId="1635"/>
    <cellStyle name="SAPBEXaggDataEmph 2 3" xfId="1636"/>
    <cellStyle name="SAPBEXaggDataEmph 2 4" xfId="1637"/>
    <cellStyle name="SAPBEXaggDataEmph 3" xfId="1638"/>
    <cellStyle name="SAPBEXaggDataEmph 3 2" xfId="1639"/>
    <cellStyle name="SAPBEXaggDataEmph 3 2 2" xfId="1640"/>
    <cellStyle name="SAPBEXaggDataEmph 3 2 3" xfId="1641"/>
    <cellStyle name="SAPBEXaggDataEmph 3 3" xfId="1642"/>
    <cellStyle name="SAPBEXaggDataEmph 4" xfId="1643"/>
    <cellStyle name="SAPBEXaggDataEmph 5" xfId="1644"/>
    <cellStyle name="SAPBEXaggDataEmph 6" xfId="1645"/>
    <cellStyle name="SAPBEXaggDataEmph 7" xfId="1646"/>
    <cellStyle name="SAPBEXaggDataEmph_query" xfId="1647"/>
    <cellStyle name="SAPBEXaggItem" xfId="1648"/>
    <cellStyle name="SAPBEXaggItem 2" xfId="1649"/>
    <cellStyle name="SAPBEXaggItem 2 2" xfId="1650"/>
    <cellStyle name="SAPBEXaggItem 2 2 2" xfId="1651"/>
    <cellStyle name="SAPBEXaggItem 2 2 2 2" xfId="1652"/>
    <cellStyle name="SAPBEXaggItem 2 2 2 2 2" xfId="1653"/>
    <cellStyle name="SAPBEXaggItem 2 2 2 3" xfId="1654"/>
    <cellStyle name="SAPBEXaggItem 2 2 3" xfId="1655"/>
    <cellStyle name="SAPBEXaggItem 2 3" xfId="1656"/>
    <cellStyle name="SAPBEXaggItem 2 4" xfId="1657"/>
    <cellStyle name="SAPBEXaggItem 3" xfId="1658"/>
    <cellStyle name="SAPBEXaggItem 3 2" xfId="1659"/>
    <cellStyle name="SAPBEXaggItem 3 2 2" xfId="1660"/>
    <cellStyle name="SAPBEXaggItem 3 2 3" xfId="1661"/>
    <cellStyle name="SAPBEXaggItem 3 3" xfId="1662"/>
    <cellStyle name="SAPBEXaggItem 4" xfId="1663"/>
    <cellStyle name="SAPBEXaggItem 5" xfId="1664"/>
    <cellStyle name="SAPBEXaggItem 6" xfId="1665"/>
    <cellStyle name="SAPBEXaggItem 7" xfId="1666"/>
    <cellStyle name="SAPBEXaggItem_query" xfId="1667"/>
    <cellStyle name="SAPBEXaggItemX" xfId="1668"/>
    <cellStyle name="SAPBEXaggItemX 2" xfId="1669"/>
    <cellStyle name="SAPBEXaggItemX 2 2" xfId="1670"/>
    <cellStyle name="SAPBEXaggItemX 2 2 2" xfId="1671"/>
    <cellStyle name="SAPBEXaggItemX 2 2 2 2" xfId="1672"/>
    <cellStyle name="SAPBEXaggItemX 2 2 2 3" xfId="1673"/>
    <cellStyle name="SAPBEXaggItemX 2 2 3" xfId="1674"/>
    <cellStyle name="SAPBEXaggItemX 2 3" xfId="1675"/>
    <cellStyle name="SAPBEXaggItemX 2 4" xfId="1676"/>
    <cellStyle name="SAPBEXaggItemX 3" xfId="1677"/>
    <cellStyle name="SAPBEXaggItemX 3 2" xfId="1678"/>
    <cellStyle name="SAPBEXaggItemX 3 2 2" xfId="1679"/>
    <cellStyle name="SAPBEXaggItemX 3 2 3" xfId="1680"/>
    <cellStyle name="SAPBEXaggItemX 3 3" xfId="1681"/>
    <cellStyle name="SAPBEXaggItemX 4" xfId="1682"/>
    <cellStyle name="SAPBEXaggItemX 5" xfId="1683"/>
    <cellStyle name="SAPBEXaggItemX 6" xfId="1684"/>
    <cellStyle name="SAPBEXaggItemX_Реестр ДЗ" xfId="1685"/>
    <cellStyle name="SAPBEXchaText" xfId="1686"/>
    <cellStyle name="SAPBEXchaText 10" xfId="1687"/>
    <cellStyle name="SAPBEXchaText 11" xfId="1688"/>
    <cellStyle name="SAPBEXchaText 12" xfId="1689"/>
    <cellStyle name="SAPBEXchaText 2" xfId="1690"/>
    <cellStyle name="SAPBEXchaText 2 2" xfId="1691"/>
    <cellStyle name="SAPBEXchaText 2 2 2" xfId="1692"/>
    <cellStyle name="SAPBEXchaText 2 3" xfId="1693"/>
    <cellStyle name="SAPBEXchaText 2_Лист1" xfId="1694"/>
    <cellStyle name="SAPBEXchaText 3" xfId="1695"/>
    <cellStyle name="SAPBEXchaText 3 2" xfId="1696"/>
    <cellStyle name="SAPBEXchaText 3 2 2" xfId="1697"/>
    <cellStyle name="SAPBEXchaText 3 2 3" xfId="1698"/>
    <cellStyle name="SAPBEXchaText 3 3" xfId="1699"/>
    <cellStyle name="SAPBEXchaText 4" xfId="1700"/>
    <cellStyle name="SAPBEXchaText 5" xfId="1701"/>
    <cellStyle name="SAPBEXchaText 6" xfId="1702"/>
    <cellStyle name="SAPBEXchaText 7" xfId="1703"/>
    <cellStyle name="SAPBEXchaText 8" xfId="1704"/>
    <cellStyle name="SAPBEXchaText 9" xfId="1705"/>
    <cellStyle name="SAPBEXchaText_query" xfId="1706"/>
    <cellStyle name="SAPBEXexcBad7" xfId="1707"/>
    <cellStyle name="SAPBEXexcBad7 2" xfId="1708"/>
    <cellStyle name="SAPBEXexcBad7 2 2" xfId="1709"/>
    <cellStyle name="SAPBEXexcBad7 2 2 2" xfId="1710"/>
    <cellStyle name="SAPBEXexcBad7 2 2 2 2" xfId="1711"/>
    <cellStyle name="SAPBEXexcBad7 2 2 2 2 2" xfId="1712"/>
    <cellStyle name="SAPBEXexcBad7 2 2 2 3" xfId="1713"/>
    <cellStyle name="SAPBEXexcBad7 2 2 3" xfId="1714"/>
    <cellStyle name="SAPBEXexcBad7 2 3" xfId="1715"/>
    <cellStyle name="SAPBEXexcBad7 2 4" xfId="1716"/>
    <cellStyle name="SAPBEXexcBad7 3" xfId="1717"/>
    <cellStyle name="SAPBEXexcBad7 3 2" xfId="1718"/>
    <cellStyle name="SAPBEXexcBad7 3 2 2" xfId="1719"/>
    <cellStyle name="SAPBEXexcBad7 3 2 3" xfId="1720"/>
    <cellStyle name="SAPBEXexcBad7 3 3" xfId="1721"/>
    <cellStyle name="SAPBEXexcBad7 4" xfId="1722"/>
    <cellStyle name="SAPBEXexcBad7 5" xfId="1723"/>
    <cellStyle name="SAPBEXexcBad7 6" xfId="1724"/>
    <cellStyle name="SAPBEXexcBad7 7" xfId="1725"/>
    <cellStyle name="SAPBEXexcBad7_query" xfId="1726"/>
    <cellStyle name="SAPBEXexcBad8" xfId="1727"/>
    <cellStyle name="SAPBEXexcBad8 2" xfId="1728"/>
    <cellStyle name="SAPBEXexcBad8 2 2" xfId="1729"/>
    <cellStyle name="SAPBEXexcBad8 2 2 2" xfId="1730"/>
    <cellStyle name="SAPBEXexcBad8 2 2 2 2" xfId="1731"/>
    <cellStyle name="SAPBEXexcBad8 2 2 2 2 2" xfId="1732"/>
    <cellStyle name="SAPBEXexcBad8 2 2 2 3" xfId="1733"/>
    <cellStyle name="SAPBEXexcBad8 2 2 3" xfId="1734"/>
    <cellStyle name="SAPBEXexcBad8 2 3" xfId="1735"/>
    <cellStyle name="SAPBEXexcBad8 2 4" xfId="1736"/>
    <cellStyle name="SAPBEXexcBad8 3" xfId="1737"/>
    <cellStyle name="SAPBEXexcBad8 3 2" xfId="1738"/>
    <cellStyle name="SAPBEXexcBad8 3 2 2" xfId="1739"/>
    <cellStyle name="SAPBEXexcBad8 3 2 3" xfId="1740"/>
    <cellStyle name="SAPBEXexcBad8 3 3" xfId="1741"/>
    <cellStyle name="SAPBEXexcBad8 4" xfId="1742"/>
    <cellStyle name="SAPBEXexcBad8 5" xfId="1743"/>
    <cellStyle name="SAPBEXexcBad8 6" xfId="1744"/>
    <cellStyle name="SAPBEXexcBad8 7" xfId="1745"/>
    <cellStyle name="SAPBEXexcBad8_query" xfId="1746"/>
    <cellStyle name="SAPBEXexcBad9" xfId="1747"/>
    <cellStyle name="SAPBEXexcBad9 2" xfId="1748"/>
    <cellStyle name="SAPBEXexcBad9 2 2" xfId="1749"/>
    <cellStyle name="SAPBEXexcBad9 2 2 2" xfId="1750"/>
    <cellStyle name="SAPBEXexcBad9 2 2 2 2" xfId="1751"/>
    <cellStyle name="SAPBEXexcBad9 2 2 2 2 2" xfId="1752"/>
    <cellStyle name="SAPBEXexcBad9 2 2 2 3" xfId="1753"/>
    <cellStyle name="SAPBEXexcBad9 2 2 3" xfId="1754"/>
    <cellStyle name="SAPBEXexcBad9 2 3" xfId="1755"/>
    <cellStyle name="SAPBEXexcBad9 2 4" xfId="1756"/>
    <cellStyle name="SAPBEXexcBad9 3" xfId="1757"/>
    <cellStyle name="SAPBEXexcBad9 3 2" xfId="1758"/>
    <cellStyle name="SAPBEXexcBad9 3 2 2" xfId="1759"/>
    <cellStyle name="SAPBEXexcBad9 3 2 3" xfId="1760"/>
    <cellStyle name="SAPBEXexcBad9 3 3" xfId="1761"/>
    <cellStyle name="SAPBEXexcBad9 4" xfId="1762"/>
    <cellStyle name="SAPBEXexcBad9 5" xfId="1763"/>
    <cellStyle name="SAPBEXexcBad9 6" xfId="1764"/>
    <cellStyle name="SAPBEXexcBad9_query" xfId="1765"/>
    <cellStyle name="SAPBEXexcCritical4" xfId="1766"/>
    <cellStyle name="SAPBEXexcCritical4 2" xfId="1767"/>
    <cellStyle name="SAPBEXexcCritical4 2 2" xfId="1768"/>
    <cellStyle name="SAPBEXexcCritical4 2 2 2" xfId="1769"/>
    <cellStyle name="SAPBEXexcCritical4 2 2 2 2" xfId="1770"/>
    <cellStyle name="SAPBEXexcCritical4 2 2 2 2 2" xfId="1771"/>
    <cellStyle name="SAPBEXexcCritical4 2 2 2 3" xfId="1772"/>
    <cellStyle name="SAPBEXexcCritical4 2 2 3" xfId="1773"/>
    <cellStyle name="SAPBEXexcCritical4 2 3" xfId="1774"/>
    <cellStyle name="SAPBEXexcCritical4 2 4" xfId="1775"/>
    <cellStyle name="SAPBEXexcCritical4 3" xfId="1776"/>
    <cellStyle name="SAPBEXexcCritical4 3 2" xfId="1777"/>
    <cellStyle name="SAPBEXexcCritical4 3 2 2" xfId="1778"/>
    <cellStyle name="SAPBEXexcCritical4 3 2 3" xfId="1779"/>
    <cellStyle name="SAPBEXexcCritical4 3 3" xfId="1780"/>
    <cellStyle name="SAPBEXexcCritical4 4" xfId="1781"/>
    <cellStyle name="SAPBEXexcCritical4 5" xfId="1782"/>
    <cellStyle name="SAPBEXexcCritical4 6" xfId="1783"/>
    <cellStyle name="SAPBEXexcCritical4 7" xfId="1784"/>
    <cellStyle name="SAPBEXexcCritical4_query" xfId="1785"/>
    <cellStyle name="SAPBEXexcCritical5" xfId="1786"/>
    <cellStyle name="SAPBEXexcCritical5 2" xfId="1787"/>
    <cellStyle name="SAPBEXexcCritical5 2 2" xfId="1788"/>
    <cellStyle name="SAPBEXexcCritical5 2 2 2" xfId="1789"/>
    <cellStyle name="SAPBEXexcCritical5 2 2 2 2" xfId="1790"/>
    <cellStyle name="SAPBEXexcCritical5 2 2 2 2 2" xfId="1791"/>
    <cellStyle name="SAPBEXexcCritical5 2 2 2 3" xfId="1792"/>
    <cellStyle name="SAPBEXexcCritical5 2 2 3" xfId="1793"/>
    <cellStyle name="SAPBEXexcCritical5 2 3" xfId="1794"/>
    <cellStyle name="SAPBEXexcCritical5 2 4" xfId="1795"/>
    <cellStyle name="SAPBEXexcCritical5 3" xfId="1796"/>
    <cellStyle name="SAPBEXexcCritical5 3 2" xfId="1797"/>
    <cellStyle name="SAPBEXexcCritical5 3 2 2" xfId="1798"/>
    <cellStyle name="SAPBEXexcCritical5 3 2 3" xfId="1799"/>
    <cellStyle name="SAPBEXexcCritical5 3 3" xfId="1800"/>
    <cellStyle name="SAPBEXexcCritical5 4" xfId="1801"/>
    <cellStyle name="SAPBEXexcCritical5 5" xfId="1802"/>
    <cellStyle name="SAPBEXexcCritical5 6" xfId="1803"/>
    <cellStyle name="SAPBEXexcCritical5 7" xfId="1804"/>
    <cellStyle name="SAPBEXexcCritical5_query" xfId="1805"/>
    <cellStyle name="SAPBEXexcCritical6" xfId="1806"/>
    <cellStyle name="SAPBEXexcCritical6 2" xfId="1807"/>
    <cellStyle name="SAPBEXexcCritical6 2 2" xfId="1808"/>
    <cellStyle name="SAPBEXexcCritical6 2 2 2" xfId="1809"/>
    <cellStyle name="SAPBEXexcCritical6 2 2 2 2" xfId="1810"/>
    <cellStyle name="SAPBEXexcCritical6 2 2 2 2 2" xfId="1811"/>
    <cellStyle name="SAPBEXexcCritical6 2 2 2 3" xfId="1812"/>
    <cellStyle name="SAPBEXexcCritical6 2 2 3" xfId="1813"/>
    <cellStyle name="SAPBEXexcCritical6 2 3" xfId="1814"/>
    <cellStyle name="SAPBEXexcCritical6 2 4" xfId="1815"/>
    <cellStyle name="SAPBEXexcCritical6 3" xfId="1816"/>
    <cellStyle name="SAPBEXexcCritical6 3 2" xfId="1817"/>
    <cellStyle name="SAPBEXexcCritical6 3 2 2" xfId="1818"/>
    <cellStyle name="SAPBEXexcCritical6 3 2 3" xfId="1819"/>
    <cellStyle name="SAPBEXexcCritical6 3 3" xfId="1820"/>
    <cellStyle name="SAPBEXexcCritical6 4" xfId="1821"/>
    <cellStyle name="SAPBEXexcCritical6 5" xfId="1822"/>
    <cellStyle name="SAPBEXexcCritical6 6" xfId="1823"/>
    <cellStyle name="SAPBEXexcCritical6 7" xfId="1824"/>
    <cellStyle name="SAPBEXexcCritical6_query" xfId="1825"/>
    <cellStyle name="SAPBEXexcGood1" xfId="1826"/>
    <cellStyle name="SAPBEXexcGood1 2" xfId="1827"/>
    <cellStyle name="SAPBEXexcGood1 2 2" xfId="1828"/>
    <cellStyle name="SAPBEXexcGood1 2 2 2" xfId="1829"/>
    <cellStyle name="SAPBEXexcGood1 2 2 2 2" xfId="1830"/>
    <cellStyle name="SAPBEXexcGood1 2 2 2 2 2" xfId="1831"/>
    <cellStyle name="SAPBEXexcGood1 2 2 2 3" xfId="1832"/>
    <cellStyle name="SAPBEXexcGood1 2 2 3" xfId="1833"/>
    <cellStyle name="SAPBEXexcGood1 2 3" xfId="1834"/>
    <cellStyle name="SAPBEXexcGood1 2 4" xfId="1835"/>
    <cellStyle name="SAPBEXexcGood1 3" xfId="1836"/>
    <cellStyle name="SAPBEXexcGood1 3 2" xfId="1837"/>
    <cellStyle name="SAPBEXexcGood1 3 2 2" xfId="1838"/>
    <cellStyle name="SAPBEXexcGood1 3 2 3" xfId="1839"/>
    <cellStyle name="SAPBEXexcGood1 3 3" xfId="1840"/>
    <cellStyle name="SAPBEXexcGood1 4" xfId="1841"/>
    <cellStyle name="SAPBEXexcGood1 5" xfId="1842"/>
    <cellStyle name="SAPBEXexcGood1 6" xfId="1843"/>
    <cellStyle name="SAPBEXexcGood1 7" xfId="1844"/>
    <cellStyle name="SAPBEXexcGood1_query" xfId="1845"/>
    <cellStyle name="SAPBEXexcGood2" xfId="1846"/>
    <cellStyle name="SAPBEXexcGood2 2" xfId="1847"/>
    <cellStyle name="SAPBEXexcGood2 2 2" xfId="1848"/>
    <cellStyle name="SAPBEXexcGood2 2 2 2" xfId="1849"/>
    <cellStyle name="SAPBEXexcGood2 2 2 2 2" xfId="1850"/>
    <cellStyle name="SAPBEXexcGood2 2 2 2 2 2" xfId="1851"/>
    <cellStyle name="SAPBEXexcGood2 2 2 2 3" xfId="1852"/>
    <cellStyle name="SAPBEXexcGood2 2 2 3" xfId="1853"/>
    <cellStyle name="SAPBEXexcGood2 2 3" xfId="1854"/>
    <cellStyle name="SAPBEXexcGood2 2 4" xfId="1855"/>
    <cellStyle name="SAPBEXexcGood2 3" xfId="1856"/>
    <cellStyle name="SAPBEXexcGood2 3 2" xfId="1857"/>
    <cellStyle name="SAPBEXexcGood2 3 2 2" xfId="1858"/>
    <cellStyle name="SAPBEXexcGood2 3 2 3" xfId="1859"/>
    <cellStyle name="SAPBEXexcGood2 3 3" xfId="1860"/>
    <cellStyle name="SAPBEXexcGood2 4" xfId="1861"/>
    <cellStyle name="SAPBEXexcGood2 5" xfId="1862"/>
    <cellStyle name="SAPBEXexcGood2 6" xfId="1863"/>
    <cellStyle name="SAPBEXexcGood2 7" xfId="1864"/>
    <cellStyle name="SAPBEXexcGood2_query" xfId="1865"/>
    <cellStyle name="SAPBEXexcGood3" xfId="1866"/>
    <cellStyle name="SAPBEXexcGood3 2" xfId="1867"/>
    <cellStyle name="SAPBEXexcGood3 2 2" xfId="1868"/>
    <cellStyle name="SAPBEXexcGood3 2 2 2" xfId="1869"/>
    <cellStyle name="SAPBEXexcGood3 2 2 2 2" xfId="1870"/>
    <cellStyle name="SAPBEXexcGood3 2 2 2 2 2" xfId="1871"/>
    <cellStyle name="SAPBEXexcGood3 2 2 2 3" xfId="1872"/>
    <cellStyle name="SAPBEXexcGood3 2 2 3" xfId="1873"/>
    <cellStyle name="SAPBEXexcGood3 2 3" xfId="1874"/>
    <cellStyle name="SAPBEXexcGood3 2 4" xfId="1875"/>
    <cellStyle name="SAPBEXexcGood3 3" xfId="1876"/>
    <cellStyle name="SAPBEXexcGood3 3 2" xfId="1877"/>
    <cellStyle name="SAPBEXexcGood3 3 2 2" xfId="1878"/>
    <cellStyle name="SAPBEXexcGood3 3 2 3" xfId="1879"/>
    <cellStyle name="SAPBEXexcGood3 3 3" xfId="1880"/>
    <cellStyle name="SAPBEXexcGood3 4" xfId="1881"/>
    <cellStyle name="SAPBEXexcGood3 5" xfId="1882"/>
    <cellStyle name="SAPBEXexcGood3 6" xfId="1883"/>
    <cellStyle name="SAPBEXexcGood3 7" xfId="1884"/>
    <cellStyle name="SAPBEXexcGood3_query" xfId="1885"/>
    <cellStyle name="SAPBEXfilterDrill" xfId="1886"/>
    <cellStyle name="SAPBEXfilterDrill 2" xfId="1887"/>
    <cellStyle name="SAPBEXfilterDrill 2 2" xfId="1888"/>
    <cellStyle name="SAPBEXfilterDrill 2 2 2" xfId="1889"/>
    <cellStyle name="SAPBEXfilterDrill 2 2 2 2" xfId="1890"/>
    <cellStyle name="SAPBEXfilterDrill 2 2 2 2 2" xfId="1891"/>
    <cellStyle name="SAPBEXfilterDrill 2 2 2 3" xfId="1892"/>
    <cellStyle name="SAPBEXfilterDrill 2 2 3" xfId="1893"/>
    <cellStyle name="SAPBEXfilterDrill 2 3" xfId="1894"/>
    <cellStyle name="SAPBEXfilterDrill 2 4" xfId="1895"/>
    <cellStyle name="SAPBEXfilterDrill 3" xfId="1896"/>
    <cellStyle name="SAPBEXfilterDrill 3 2" xfId="1897"/>
    <cellStyle name="SAPBEXfilterDrill 3 2 2" xfId="1898"/>
    <cellStyle name="SAPBEXfilterDrill 3 2 3" xfId="1899"/>
    <cellStyle name="SAPBEXfilterDrill 3 3" xfId="1900"/>
    <cellStyle name="SAPBEXfilterDrill 4" xfId="1901"/>
    <cellStyle name="SAPBEXfilterDrill 5" xfId="1902"/>
    <cellStyle name="SAPBEXfilterDrill 6" xfId="1903"/>
    <cellStyle name="SAPBEXfilterDrill_query" xfId="1904"/>
    <cellStyle name="SAPBEXfilterItem" xfId="1905"/>
    <cellStyle name="SAPBEXfilterItem 2" xfId="1906"/>
    <cellStyle name="SAPBEXfilterItem 2 2" xfId="1907"/>
    <cellStyle name="SAPBEXfilterItem 2 2 2" xfId="1908"/>
    <cellStyle name="SAPBEXfilterItem 2 2 2 2" xfId="1909"/>
    <cellStyle name="SAPBEXfilterItem 2 2 2 2 2" xfId="1910"/>
    <cellStyle name="SAPBEXfilterItem 2 2 2 3" xfId="1911"/>
    <cellStyle name="SAPBEXfilterItem 2 2 3" xfId="1912"/>
    <cellStyle name="SAPBEXfilterItem 2 3" xfId="1913"/>
    <cellStyle name="SAPBEXfilterItem 2 4" xfId="1914"/>
    <cellStyle name="SAPBEXfilterItem 3" xfId="1915"/>
    <cellStyle name="SAPBEXfilterItem 3 2" xfId="1916"/>
    <cellStyle name="SAPBEXfilterItem 3 2 2" xfId="1917"/>
    <cellStyle name="SAPBEXfilterItem 3 2 3" xfId="1918"/>
    <cellStyle name="SAPBEXfilterItem 3 3" xfId="1919"/>
    <cellStyle name="SAPBEXfilterItem 4" xfId="1920"/>
    <cellStyle name="SAPBEXfilterItem 5" xfId="1921"/>
    <cellStyle name="SAPBEXfilterItem 6" xfId="1922"/>
    <cellStyle name="SAPBEXfilterItem_query" xfId="1923"/>
    <cellStyle name="SAPBEXfilterText" xfId="1924"/>
    <cellStyle name="SAPBEXfilterText 2" xfId="1925"/>
    <cellStyle name="SAPBEXfilterText 2 2" xfId="1926"/>
    <cellStyle name="SAPBEXfilterText 2 2 2" xfId="1927"/>
    <cellStyle name="SAPBEXfilterText 2 2 2 2" xfId="1928"/>
    <cellStyle name="SAPBEXfilterText 2 2 2 2 2" xfId="1929"/>
    <cellStyle name="SAPBEXfilterText 2 2 2 3" xfId="1930"/>
    <cellStyle name="SAPBEXfilterText 2 2 3" xfId="1931"/>
    <cellStyle name="SAPBEXfilterText 2 3" xfId="1932"/>
    <cellStyle name="SAPBEXfilterText 2 4" xfId="1933"/>
    <cellStyle name="SAPBEXfilterText 3" xfId="1934"/>
    <cellStyle name="SAPBEXfilterText 3 2" xfId="1935"/>
    <cellStyle name="SAPBEXfilterText 3 2 2" xfId="1936"/>
    <cellStyle name="SAPBEXfilterText 3 2 3" xfId="1937"/>
    <cellStyle name="SAPBEXfilterText 3 3" xfId="1938"/>
    <cellStyle name="SAPBEXfilterText 4" xfId="1939"/>
    <cellStyle name="SAPBEXfilterText 5" xfId="1940"/>
    <cellStyle name="SAPBEXfilterText 6" xfId="1941"/>
    <cellStyle name="SAPBEXfilterText 7" xfId="1942"/>
    <cellStyle name="SAPBEXfilterText_query" xfId="1943"/>
    <cellStyle name="SAPBEXformats" xfId="1944"/>
    <cellStyle name="SAPBEXformats 2" xfId="1945"/>
    <cellStyle name="SAPBEXformats 2 2" xfId="1946"/>
    <cellStyle name="SAPBEXformats 2 3" xfId="1947"/>
    <cellStyle name="SAPBEXformats 2 4" xfId="1948"/>
    <cellStyle name="SAPBEXformats 3" xfId="1949"/>
    <cellStyle name="SAPBEXformats 3 2" xfId="1950"/>
    <cellStyle name="SAPBEXformats 3 2 2" xfId="1951"/>
    <cellStyle name="SAPBEXformats 3 2 3" xfId="1952"/>
    <cellStyle name="SAPBEXformats 3 3" xfId="1953"/>
    <cellStyle name="SAPBEXformats 4" xfId="1954"/>
    <cellStyle name="SAPBEXformats 5" xfId="1955"/>
    <cellStyle name="SAPBEXformats 6" xfId="1956"/>
    <cellStyle name="SAPBEXformats 7" xfId="1957"/>
    <cellStyle name="SAPBEXformats_query" xfId="1958"/>
    <cellStyle name="SAPBEXheaderItem" xfId="1959"/>
    <cellStyle name="SAPBEXheaderItem 2" xfId="1960"/>
    <cellStyle name="SAPBEXheaderItem 2 2" xfId="1961"/>
    <cellStyle name="SAPBEXheaderItem 2 3" xfId="1962"/>
    <cellStyle name="SAPBEXheaderItem 3" xfId="1963"/>
    <cellStyle name="SAPBEXheaderItem 3 2" xfId="1964"/>
    <cellStyle name="SAPBEXheaderItem 3 2 2" xfId="1965"/>
    <cellStyle name="SAPBEXheaderItem 3 2 3" xfId="1966"/>
    <cellStyle name="SAPBEXheaderItem 3 3" xfId="1967"/>
    <cellStyle name="SAPBEXheaderItem 4" xfId="1968"/>
    <cellStyle name="SAPBEXheaderItem 5" xfId="1969"/>
    <cellStyle name="SAPBEXheaderItem 6" xfId="1970"/>
    <cellStyle name="SAPBEXheaderItem 7" xfId="1971"/>
    <cellStyle name="SAPBEXheaderItem_query" xfId="1972"/>
    <cellStyle name="SAPBEXheaderText" xfId="1973"/>
    <cellStyle name="SAPBEXheaderText 2" xfId="1974"/>
    <cellStyle name="SAPBEXheaderText 2 2" xfId="1975"/>
    <cellStyle name="SAPBEXheaderText 2 3" xfId="1976"/>
    <cellStyle name="SAPBEXheaderText 3" xfId="1977"/>
    <cellStyle name="SAPBEXheaderText 3 2" xfId="1978"/>
    <cellStyle name="SAPBEXheaderText 3 2 2" xfId="1979"/>
    <cellStyle name="SAPBEXheaderText 3 2 3" xfId="1980"/>
    <cellStyle name="SAPBEXheaderText 3 3" xfId="1981"/>
    <cellStyle name="SAPBEXheaderText 4" xfId="1982"/>
    <cellStyle name="SAPBEXheaderText 5" xfId="1983"/>
    <cellStyle name="SAPBEXheaderText 6" xfId="1984"/>
    <cellStyle name="SAPBEXheaderText 7" xfId="1985"/>
    <cellStyle name="SAPBEXheaderText_query" xfId="1986"/>
    <cellStyle name="SAPBEXHLevel0" xfId="1987"/>
    <cellStyle name="SAPBEXHLevel0 2" xfId="1988"/>
    <cellStyle name="SAPBEXHLevel0 2 2" xfId="1989"/>
    <cellStyle name="SAPBEXHLevel0 2 2 2" xfId="1990"/>
    <cellStyle name="SAPBEXHLevel0 2 2 2 2" xfId="1991"/>
    <cellStyle name="SAPBEXHLevel0 2 2 2 2 2" xfId="1992"/>
    <cellStyle name="SAPBEXHLevel0 2 2 2 3" xfId="1993"/>
    <cellStyle name="SAPBEXHLevel0 2 2 3" xfId="1994"/>
    <cellStyle name="SAPBEXHLevel0 2 3" xfId="1995"/>
    <cellStyle name="SAPBEXHLevel0 2 4" xfId="1996"/>
    <cellStyle name="SAPBEXHLevel0 3" xfId="1997"/>
    <cellStyle name="SAPBEXHLevel0 3 2" xfId="1998"/>
    <cellStyle name="SAPBEXHLevel0 3 2 2" xfId="1999"/>
    <cellStyle name="SAPBEXHLevel0 3 2 3" xfId="2000"/>
    <cellStyle name="SAPBEXHLevel0 3 3" xfId="2001"/>
    <cellStyle name="SAPBEXHLevel0 4" xfId="2002"/>
    <cellStyle name="SAPBEXHLevel0 5" xfId="2003"/>
    <cellStyle name="SAPBEXHLevel0 6" xfId="2004"/>
    <cellStyle name="SAPBEXHLevel0 7" xfId="2005"/>
    <cellStyle name="SAPBEXHLevel0_query" xfId="2006"/>
    <cellStyle name="SAPBEXHLevel0X" xfId="2007"/>
    <cellStyle name="SAPBEXHLevel0X 10" xfId="2008"/>
    <cellStyle name="SAPBEXHLevel0X 11" xfId="2009"/>
    <cellStyle name="SAPBEXHLevel0X 2" xfId="2010"/>
    <cellStyle name="SAPBEXHLevel0X 2 2" xfId="2011"/>
    <cellStyle name="SAPBEXHLevel0X 2 2 2" xfId="2012"/>
    <cellStyle name="SAPBEXHLevel0X 2 2 2 2" xfId="2013"/>
    <cellStyle name="SAPBEXHLevel0X 2 2 3" xfId="2014"/>
    <cellStyle name="SAPBEXHLevel0X 2 3" xfId="2015"/>
    <cellStyle name="SAPBEXHLevel0X 2_query" xfId="2016"/>
    <cellStyle name="SAPBEXHLevel0X 3" xfId="2017"/>
    <cellStyle name="SAPBEXHLevel0X 3 2" xfId="2018"/>
    <cellStyle name="SAPBEXHLevel0X 3 2 2" xfId="2019"/>
    <cellStyle name="SAPBEXHLevel0X 3 2 3" xfId="2020"/>
    <cellStyle name="SAPBEXHLevel0X 3 3" xfId="2021"/>
    <cellStyle name="SAPBEXHLevel0X 4" xfId="2022"/>
    <cellStyle name="SAPBEXHLevel0X 5" xfId="2023"/>
    <cellStyle name="SAPBEXHLevel0X 6" xfId="2024"/>
    <cellStyle name="SAPBEXHLevel0X 7" xfId="2025"/>
    <cellStyle name="SAPBEXHLevel0X 8" xfId="2026"/>
    <cellStyle name="SAPBEXHLevel0X 9" xfId="2027"/>
    <cellStyle name="SAPBEXHLevel0X_query" xfId="2028"/>
    <cellStyle name="SAPBEXHLevel1" xfId="2029"/>
    <cellStyle name="SAPBEXHLevel1 2" xfId="2030"/>
    <cellStyle name="SAPBEXHLevel1 2 2" xfId="2031"/>
    <cellStyle name="SAPBEXHLevel1 2 2 2" xfId="2032"/>
    <cellStyle name="SAPBEXHLevel1 2 2 2 2" xfId="2033"/>
    <cellStyle name="SAPBEXHLevel1 2 2 2 2 2" xfId="2034"/>
    <cellStyle name="SAPBEXHLevel1 2 2 2 3" xfId="2035"/>
    <cellStyle name="SAPBEXHLevel1 2 2 3" xfId="2036"/>
    <cellStyle name="SAPBEXHLevel1 2 3" xfId="2037"/>
    <cellStyle name="SAPBEXHLevel1 2 4" xfId="2038"/>
    <cellStyle name="SAPBEXHLevel1 3" xfId="2039"/>
    <cellStyle name="SAPBEXHLevel1 3 2" xfId="2040"/>
    <cellStyle name="SAPBEXHLevel1 3 2 2" xfId="2041"/>
    <cellStyle name="SAPBEXHLevel1 3 2 3" xfId="2042"/>
    <cellStyle name="SAPBEXHLevel1 3 3" xfId="2043"/>
    <cellStyle name="SAPBEXHLevel1 4" xfId="2044"/>
    <cellStyle name="SAPBEXHLevel1 5" xfId="2045"/>
    <cellStyle name="SAPBEXHLevel1 6" xfId="2046"/>
    <cellStyle name="SAPBEXHLevel1 7" xfId="2047"/>
    <cellStyle name="SAPBEXHLevel1_query" xfId="2048"/>
    <cellStyle name="SAPBEXHLevel1X" xfId="2049"/>
    <cellStyle name="SAPBEXHLevel1X 10" xfId="2050"/>
    <cellStyle name="SAPBEXHLevel1X 11" xfId="2051"/>
    <cellStyle name="SAPBEXHLevel1X 2" xfId="2052"/>
    <cellStyle name="SAPBEXHLevel1X 2 2" xfId="2053"/>
    <cellStyle name="SAPBEXHLevel1X 2 2 2" xfId="2054"/>
    <cellStyle name="SAPBEXHLevel1X 2 2 2 2" xfId="2055"/>
    <cellStyle name="SAPBEXHLevel1X 2 2 3" xfId="2056"/>
    <cellStyle name="SAPBEXHLevel1X 2 3" xfId="2057"/>
    <cellStyle name="SAPBEXHLevel1X 2_query" xfId="2058"/>
    <cellStyle name="SAPBEXHLevel1X 3" xfId="2059"/>
    <cellStyle name="SAPBEXHLevel1X 3 2" xfId="2060"/>
    <cellStyle name="SAPBEXHLevel1X 3 2 2" xfId="2061"/>
    <cellStyle name="SAPBEXHLevel1X 3 2 3" xfId="2062"/>
    <cellStyle name="SAPBEXHLevel1X 3 3" xfId="2063"/>
    <cellStyle name="SAPBEXHLevel1X 4" xfId="2064"/>
    <cellStyle name="SAPBEXHLevel1X 5" xfId="2065"/>
    <cellStyle name="SAPBEXHLevel1X 6" xfId="2066"/>
    <cellStyle name="SAPBEXHLevel1X 7" xfId="2067"/>
    <cellStyle name="SAPBEXHLevel1X 8" xfId="2068"/>
    <cellStyle name="SAPBEXHLevel1X 9" xfId="2069"/>
    <cellStyle name="SAPBEXHLevel1X_query" xfId="2070"/>
    <cellStyle name="SAPBEXHLevel2" xfId="2071"/>
    <cellStyle name="SAPBEXHLevel2 2" xfId="2072"/>
    <cellStyle name="SAPBEXHLevel2 2 2" xfId="2073"/>
    <cellStyle name="SAPBEXHLevel2 2 2 2" xfId="2074"/>
    <cellStyle name="SAPBEXHLevel2 2 2 2 2" xfId="2075"/>
    <cellStyle name="SAPBEXHLevel2 2 2 2 2 2" xfId="2076"/>
    <cellStyle name="SAPBEXHLevel2 2 2 2 3" xfId="2077"/>
    <cellStyle name="SAPBEXHLevel2 2 2 3" xfId="2078"/>
    <cellStyle name="SAPBEXHLevel2 2 3" xfId="2079"/>
    <cellStyle name="SAPBEXHLevel2 2 4" xfId="2080"/>
    <cellStyle name="SAPBEXHLevel2 3" xfId="2081"/>
    <cellStyle name="SAPBEXHLevel2 3 2" xfId="2082"/>
    <cellStyle name="SAPBEXHLevel2 3 2 2" xfId="2083"/>
    <cellStyle name="SAPBEXHLevel2 3 2 3" xfId="2084"/>
    <cellStyle name="SAPBEXHLevel2 3 3" xfId="2085"/>
    <cellStyle name="SAPBEXHLevel2 4" xfId="2086"/>
    <cellStyle name="SAPBEXHLevel2 5" xfId="2087"/>
    <cellStyle name="SAPBEXHLevel2 6" xfId="2088"/>
    <cellStyle name="SAPBEXHLevel2 7" xfId="2089"/>
    <cellStyle name="SAPBEXHLevel2_query" xfId="2090"/>
    <cellStyle name="SAPBEXHLevel2X" xfId="2091"/>
    <cellStyle name="SAPBEXHLevel2X 2" xfId="2092"/>
    <cellStyle name="SAPBEXHLevel2X 2 2" xfId="2093"/>
    <cellStyle name="SAPBEXHLevel2X 2 2 2" xfId="2094"/>
    <cellStyle name="SAPBEXHLevel2X 2 2 2 2" xfId="2095"/>
    <cellStyle name="SAPBEXHLevel2X 2 2 2 2 2" xfId="2096"/>
    <cellStyle name="SAPBEXHLevel2X 2 2 2 3" xfId="2097"/>
    <cellStyle name="SAPBEXHLevel2X 2 2 3" xfId="2098"/>
    <cellStyle name="SAPBEXHLevel2X 2 3" xfId="2099"/>
    <cellStyle name="SAPBEXHLevel2X 2 4" xfId="2100"/>
    <cellStyle name="SAPBEXHLevel2X 3" xfId="2101"/>
    <cellStyle name="SAPBEXHLevel2X 3 2" xfId="2102"/>
    <cellStyle name="SAPBEXHLevel2X 3 2 2" xfId="2103"/>
    <cellStyle name="SAPBEXHLevel2X 3 2 3" xfId="2104"/>
    <cellStyle name="SAPBEXHLevel2X 3 3" xfId="2105"/>
    <cellStyle name="SAPBEXHLevel2X 4" xfId="2106"/>
    <cellStyle name="SAPBEXHLevel2X 5" xfId="2107"/>
    <cellStyle name="SAPBEXHLevel2X 6" xfId="2108"/>
    <cellStyle name="SAPBEXHLevel2X 7" xfId="2109"/>
    <cellStyle name="SAPBEXHLevel2X 8" xfId="2110"/>
    <cellStyle name="SAPBEXHLevel2X_query" xfId="2111"/>
    <cellStyle name="SAPBEXHLevel3" xfId="2112"/>
    <cellStyle name="SAPBEXHLevel3 2" xfId="2113"/>
    <cellStyle name="SAPBEXHLevel3 2 2" xfId="2114"/>
    <cellStyle name="SAPBEXHLevel3 2 2 2" xfId="2115"/>
    <cellStyle name="SAPBEXHLevel3 2 2 2 2" xfId="2116"/>
    <cellStyle name="SAPBEXHLevel3 2 2 2 2 2" xfId="2117"/>
    <cellStyle name="SAPBEXHLevel3 2 2 2 3" xfId="2118"/>
    <cellStyle name="SAPBEXHLevel3 2 2 3" xfId="2119"/>
    <cellStyle name="SAPBEXHLevel3 2 3" xfId="2120"/>
    <cellStyle name="SAPBEXHLevel3 2 4" xfId="2121"/>
    <cellStyle name="SAPBEXHLevel3 3" xfId="2122"/>
    <cellStyle name="SAPBEXHLevel3 3 2" xfId="2123"/>
    <cellStyle name="SAPBEXHLevel3 3 2 2" xfId="2124"/>
    <cellStyle name="SAPBEXHLevel3 3 2 3" xfId="2125"/>
    <cellStyle name="SAPBEXHLevel3 3 3" xfId="2126"/>
    <cellStyle name="SAPBEXHLevel3 4" xfId="2127"/>
    <cellStyle name="SAPBEXHLevel3 5" xfId="2128"/>
    <cellStyle name="SAPBEXHLevel3 6" xfId="2129"/>
    <cellStyle name="SAPBEXHLevel3 7" xfId="2130"/>
    <cellStyle name="SAPBEXHLevel3_query" xfId="2131"/>
    <cellStyle name="SAPBEXHLevel3X" xfId="2132"/>
    <cellStyle name="SAPBEXHLevel3X 2" xfId="2133"/>
    <cellStyle name="SAPBEXHLevel3X 2 2" xfId="2134"/>
    <cellStyle name="SAPBEXHLevel3X 2 2 2" xfId="2135"/>
    <cellStyle name="SAPBEXHLevel3X 2 2 2 2" xfId="2136"/>
    <cellStyle name="SAPBEXHLevel3X 2 2 2 2 2" xfId="2137"/>
    <cellStyle name="SAPBEXHLevel3X 2 2 2 3" xfId="2138"/>
    <cellStyle name="SAPBEXHLevel3X 2 2 3" xfId="2139"/>
    <cellStyle name="SAPBEXHLevel3X 2 3" xfId="2140"/>
    <cellStyle name="SAPBEXHLevel3X 2 4" xfId="2141"/>
    <cellStyle name="SAPBEXHLevel3X 3" xfId="2142"/>
    <cellStyle name="SAPBEXHLevel3X 3 2" xfId="2143"/>
    <cellStyle name="SAPBEXHLevel3X 3 2 2" xfId="2144"/>
    <cellStyle name="SAPBEXHLevel3X 3 2 3" xfId="2145"/>
    <cellStyle name="SAPBEXHLevel3X 3 3" xfId="2146"/>
    <cellStyle name="SAPBEXHLevel3X 4" xfId="2147"/>
    <cellStyle name="SAPBEXHLevel3X 5" xfId="2148"/>
    <cellStyle name="SAPBEXHLevel3X 6" xfId="2149"/>
    <cellStyle name="SAPBEXHLevel3X 7" xfId="2150"/>
    <cellStyle name="SAPBEXHLevel3X 8" xfId="2151"/>
    <cellStyle name="SAPBEXHLevel3X_query" xfId="2152"/>
    <cellStyle name="SAPBEXinputData" xfId="2153"/>
    <cellStyle name="SAPBEXinputData 2" xfId="2154"/>
    <cellStyle name="SAPBEXinputData 2 2" xfId="2155"/>
    <cellStyle name="SAPBEXinputData 2 3" xfId="2156"/>
    <cellStyle name="SAPBEXinputData 3" xfId="2157"/>
    <cellStyle name="SAPBEXinputData 3 2" xfId="2158"/>
    <cellStyle name="SAPBEXinputData 3 2 2" xfId="2159"/>
    <cellStyle name="SAPBEXinputData 3 2 3" xfId="2160"/>
    <cellStyle name="SAPBEXinputData 3 3" xfId="2161"/>
    <cellStyle name="SAPBEXinputData 4" xfId="2162"/>
    <cellStyle name="SAPBEXinputData 5" xfId="2163"/>
    <cellStyle name="SAPBEXinputData 6" xfId="2164"/>
    <cellStyle name="SAPBEXinputData 7" xfId="2165"/>
    <cellStyle name="SAPBEXinputData 8" xfId="2166"/>
    <cellStyle name="SAPBEXinputData_query" xfId="2167"/>
    <cellStyle name="SAPBEXItemHeader" xfId="2168"/>
    <cellStyle name="SAPBEXresData" xfId="2169"/>
    <cellStyle name="SAPBEXresData 2" xfId="2170"/>
    <cellStyle name="SAPBEXresData 2 2" xfId="2171"/>
    <cellStyle name="SAPBEXresData 2 2 2" xfId="2172"/>
    <cellStyle name="SAPBEXresData 2 2 2 2" xfId="2173"/>
    <cellStyle name="SAPBEXresData 2 2 2 3" xfId="2174"/>
    <cellStyle name="SAPBEXresData 2 2 3" xfId="2175"/>
    <cellStyle name="SAPBEXresData 2 3" xfId="2176"/>
    <cellStyle name="SAPBEXresData 2 4" xfId="2177"/>
    <cellStyle name="SAPBEXresData 3" xfId="2178"/>
    <cellStyle name="SAPBEXresData 3 2" xfId="2179"/>
    <cellStyle name="SAPBEXresData 3 2 2" xfId="2180"/>
    <cellStyle name="SAPBEXresData 3 2 3" xfId="2181"/>
    <cellStyle name="SAPBEXresData 3 3" xfId="2182"/>
    <cellStyle name="SAPBEXresData 4" xfId="2183"/>
    <cellStyle name="SAPBEXresData 5" xfId="2184"/>
    <cellStyle name="SAPBEXresData 6" xfId="2185"/>
    <cellStyle name="SAPBEXresData_Реестр ДЗ" xfId="2186"/>
    <cellStyle name="SAPBEXresDataEmph" xfId="2187"/>
    <cellStyle name="SAPBEXresDataEmph 2" xfId="2188"/>
    <cellStyle name="SAPBEXresDataEmph 2 2" xfId="2189"/>
    <cellStyle name="SAPBEXresDataEmph 2 2 2" xfId="2190"/>
    <cellStyle name="SAPBEXresDataEmph 2 2 2 2" xfId="2191"/>
    <cellStyle name="SAPBEXresDataEmph 2 2 2 2 2" xfId="2192"/>
    <cellStyle name="SAPBEXresDataEmph 2 2 2 3" xfId="2193"/>
    <cellStyle name="SAPBEXresDataEmph 2 2 3" xfId="2194"/>
    <cellStyle name="SAPBEXresDataEmph 2 3" xfId="2195"/>
    <cellStyle name="SAPBEXresDataEmph 2 4" xfId="2196"/>
    <cellStyle name="SAPBEXresDataEmph 3" xfId="2197"/>
    <cellStyle name="SAPBEXresDataEmph 4" xfId="2198"/>
    <cellStyle name="SAPBEXresDataEmph 5" xfId="2199"/>
    <cellStyle name="SAPBEXresDataEmph 6" xfId="2200"/>
    <cellStyle name="SAPBEXresDataEmph 7" xfId="2201"/>
    <cellStyle name="SAPBEXresDataEmph 8" xfId="2202"/>
    <cellStyle name="SAPBEXresDataEmph 9" xfId="2203"/>
    <cellStyle name="SAPBEXresDataEmph_query" xfId="2204"/>
    <cellStyle name="SAPBEXresItem" xfId="2205"/>
    <cellStyle name="SAPBEXresItem 2" xfId="2206"/>
    <cellStyle name="SAPBEXresItem 2 2" xfId="2207"/>
    <cellStyle name="SAPBEXresItem 2 2 2" xfId="2208"/>
    <cellStyle name="SAPBEXresItem 2 2 2 2" xfId="2209"/>
    <cellStyle name="SAPBEXresItem 2 2 2 3" xfId="2210"/>
    <cellStyle name="SAPBEXresItem 2 2 3" xfId="2211"/>
    <cellStyle name="SAPBEXresItem 2 3" xfId="2212"/>
    <cellStyle name="SAPBEXresItem 2 4" xfId="2213"/>
    <cellStyle name="SAPBEXresItem 3" xfId="2214"/>
    <cellStyle name="SAPBEXresItem 3 2" xfId="2215"/>
    <cellStyle name="SAPBEXresItem 3 2 2" xfId="2216"/>
    <cellStyle name="SAPBEXresItem 3 2 3" xfId="2217"/>
    <cellStyle name="SAPBEXresItem 3 3" xfId="2218"/>
    <cellStyle name="SAPBEXresItem 4" xfId="2219"/>
    <cellStyle name="SAPBEXresItem 5" xfId="2220"/>
    <cellStyle name="SAPBEXresItem 6" xfId="2221"/>
    <cellStyle name="SAPBEXresItem_Реестр ДЗ" xfId="2222"/>
    <cellStyle name="SAPBEXresItemX" xfId="2223"/>
    <cellStyle name="SAPBEXresItemX 2" xfId="2224"/>
    <cellStyle name="SAPBEXresItemX 2 2" xfId="2225"/>
    <cellStyle name="SAPBEXresItemX 2 2 2" xfId="2226"/>
    <cellStyle name="SAPBEXresItemX 2 2 2 2" xfId="2227"/>
    <cellStyle name="SAPBEXresItemX 2 2 2 3" xfId="2228"/>
    <cellStyle name="SAPBEXresItemX 2 2 3" xfId="2229"/>
    <cellStyle name="SAPBEXresItemX 2 3" xfId="2230"/>
    <cellStyle name="SAPBEXresItemX 2 4" xfId="2231"/>
    <cellStyle name="SAPBEXresItemX 3" xfId="2232"/>
    <cellStyle name="SAPBEXresItemX 3 2" xfId="2233"/>
    <cellStyle name="SAPBEXresItemX 3 2 2" xfId="2234"/>
    <cellStyle name="SAPBEXresItemX 3 2 3" xfId="2235"/>
    <cellStyle name="SAPBEXresItemX 3 3" xfId="2236"/>
    <cellStyle name="SAPBEXresItemX 4" xfId="2237"/>
    <cellStyle name="SAPBEXresItemX 5" xfId="2238"/>
    <cellStyle name="SAPBEXresItemX 6" xfId="2239"/>
    <cellStyle name="SAPBEXresItemX_Реестр ДЗ" xfId="2240"/>
    <cellStyle name="SAPBEXstdData" xfId="2241"/>
    <cellStyle name="SAPBEXstdData 2" xfId="2242"/>
    <cellStyle name="SAPBEXstdData 2 2" xfId="2243"/>
    <cellStyle name="SAPBEXstdData 2 3" xfId="2244"/>
    <cellStyle name="SAPBEXstdData 3" xfId="2245"/>
    <cellStyle name="SAPBEXstdData 3 2" xfId="2246"/>
    <cellStyle name="SAPBEXstdData 3 2 2" xfId="2247"/>
    <cellStyle name="SAPBEXstdData 3 2 3" xfId="2248"/>
    <cellStyle name="SAPBEXstdData 3 3" xfId="2249"/>
    <cellStyle name="SAPBEXstdData 4" xfId="2250"/>
    <cellStyle name="SAPBEXstdData 5" xfId="2251"/>
    <cellStyle name="SAPBEXstdData 6" xfId="2252"/>
    <cellStyle name="SAPBEXstdData 7" xfId="2253"/>
    <cellStyle name="SAPBEXstdData_query" xfId="2254"/>
    <cellStyle name="SAPBEXstdDataEmph" xfId="2255"/>
    <cellStyle name="SAPBEXstdDataEmph 2" xfId="2256"/>
    <cellStyle name="SAPBEXstdDataEmph 2 2" xfId="2257"/>
    <cellStyle name="SAPBEXstdDataEmph 2 2 2" xfId="2258"/>
    <cellStyle name="SAPBEXstdDataEmph 2 2 2 2" xfId="2259"/>
    <cellStyle name="SAPBEXstdDataEmph 2 2 2 2 2" xfId="2260"/>
    <cellStyle name="SAPBEXstdDataEmph 2 2 2 3" xfId="2261"/>
    <cellStyle name="SAPBEXstdDataEmph 2 2 3" xfId="2262"/>
    <cellStyle name="SAPBEXstdDataEmph 2 3" xfId="2263"/>
    <cellStyle name="SAPBEXstdDataEmph 2 4" xfId="2264"/>
    <cellStyle name="SAPBEXstdDataEmph 3" xfId="2265"/>
    <cellStyle name="SAPBEXstdDataEmph 3 2" xfId="2266"/>
    <cellStyle name="SAPBEXstdDataEmph 3 2 2" xfId="2267"/>
    <cellStyle name="SAPBEXstdDataEmph 3 2 3" xfId="2268"/>
    <cellStyle name="SAPBEXstdDataEmph 3 3" xfId="2269"/>
    <cellStyle name="SAPBEXstdDataEmph 4" xfId="2270"/>
    <cellStyle name="SAPBEXstdDataEmph 5" xfId="2271"/>
    <cellStyle name="SAPBEXstdDataEmph 6" xfId="2272"/>
    <cellStyle name="SAPBEXstdDataEmph 7" xfId="2273"/>
    <cellStyle name="SAPBEXstdDataEmph_query" xfId="2274"/>
    <cellStyle name="SAPBEXstdItem" xfId="2275"/>
    <cellStyle name="SAPBEXstdItem 10" xfId="2276"/>
    <cellStyle name="SAPBEXstdItem 11" xfId="2277"/>
    <cellStyle name="SAPBEXstdItem 12" xfId="2278"/>
    <cellStyle name="SAPBEXstdItem 2" xfId="2279"/>
    <cellStyle name="SAPBEXstdItem 2 2" xfId="2280"/>
    <cellStyle name="SAPBEXstdItem 2 2 2" xfId="2281"/>
    <cellStyle name="SAPBEXstdItem 2 2 3" xfId="2282"/>
    <cellStyle name="SAPBEXstdItem 2 3" xfId="2283"/>
    <cellStyle name="SAPBEXstdItem 2 4" xfId="2284"/>
    <cellStyle name="SAPBEXstdItem 2_query" xfId="2285"/>
    <cellStyle name="SAPBEXstdItem 3" xfId="2286"/>
    <cellStyle name="SAPBEXstdItem 3 2" xfId="2287"/>
    <cellStyle name="SAPBEXstdItem 3 2 2" xfId="2288"/>
    <cellStyle name="SAPBEXstdItem 3 2 3" xfId="2289"/>
    <cellStyle name="SAPBEXstdItem 3 3" xfId="2290"/>
    <cellStyle name="SAPBEXstdItem 4" xfId="2291"/>
    <cellStyle name="SAPBEXstdItem 5" xfId="2292"/>
    <cellStyle name="SAPBEXstdItem 6" xfId="2293"/>
    <cellStyle name="SAPBEXstdItem 7" xfId="2294"/>
    <cellStyle name="SAPBEXstdItem 8" xfId="2295"/>
    <cellStyle name="SAPBEXstdItem 9" xfId="2296"/>
    <cellStyle name="SAPBEXstdItem_query" xfId="2297"/>
    <cellStyle name="SAPBEXstdItemX" xfId="2298"/>
    <cellStyle name="SAPBEXstdItemX 2" xfId="2299"/>
    <cellStyle name="SAPBEXstdItemX 2 2" xfId="2300"/>
    <cellStyle name="SAPBEXstdItemX 2 2 2" xfId="2301"/>
    <cellStyle name="SAPBEXstdItemX 2 2 2 2" xfId="2302"/>
    <cellStyle name="SAPBEXstdItemX 2 2 2 3" xfId="2303"/>
    <cellStyle name="SAPBEXstdItemX 2 2 3" xfId="2304"/>
    <cellStyle name="SAPBEXstdItemX 2 3" xfId="2305"/>
    <cellStyle name="SAPBEXstdItemX 2 4" xfId="2306"/>
    <cellStyle name="SAPBEXstdItemX 3" xfId="2307"/>
    <cellStyle name="SAPBEXstdItemX 3 2" xfId="2308"/>
    <cellStyle name="SAPBEXstdItemX 3 2 2" xfId="2309"/>
    <cellStyle name="SAPBEXstdItemX 3 2 3" xfId="2310"/>
    <cellStyle name="SAPBEXstdItemX 3 3" xfId="2311"/>
    <cellStyle name="SAPBEXstdItemX 4" xfId="2312"/>
    <cellStyle name="SAPBEXstdItemX 5" xfId="2313"/>
    <cellStyle name="SAPBEXstdItemX 6" xfId="2314"/>
    <cellStyle name="SAPBEXstdItemX_Реестр ДЗ" xfId="2315"/>
    <cellStyle name="SAPBEXtitle" xfId="2316"/>
    <cellStyle name="SAPBEXtitle 2" xfId="2317"/>
    <cellStyle name="SAPBEXtitle 2 2" xfId="2318"/>
    <cellStyle name="SAPBEXtitle 2 3" xfId="2319"/>
    <cellStyle name="SAPBEXtitle 3" xfId="2320"/>
    <cellStyle name="SAPBEXtitle 3 2" xfId="2321"/>
    <cellStyle name="SAPBEXtitle 3 2 2" xfId="2322"/>
    <cellStyle name="SAPBEXtitle 3 2 3" xfId="2323"/>
    <cellStyle name="SAPBEXtitle 3 3" xfId="2324"/>
    <cellStyle name="SAPBEXtitle 4" xfId="2325"/>
    <cellStyle name="SAPBEXtitle 5" xfId="2326"/>
    <cellStyle name="SAPBEXtitle 6" xfId="2327"/>
    <cellStyle name="SAPBEXtitle 7" xfId="2328"/>
    <cellStyle name="SAPBEXtitle_query" xfId="2329"/>
    <cellStyle name="SAPBEXunassignedItem" xfId="2330"/>
    <cellStyle name="SAPBEXunassignedItem 2" xfId="2331"/>
    <cellStyle name="SAPBEXunassignedItem 3" xfId="2332"/>
    <cellStyle name="SAPBEXunassignedItem 4" xfId="2333"/>
    <cellStyle name="SAPBEXunassignedItem 5" xfId="2334"/>
    <cellStyle name="SAPBEXunassignedItem 6" xfId="2335"/>
    <cellStyle name="SAPBEXunassignedItem 7" xfId="2336"/>
    <cellStyle name="SAPBEXunassignedItem 8" xfId="2337"/>
    <cellStyle name="SAPBEXundefined" xfId="2338"/>
    <cellStyle name="SAPBEXundefined 2" xfId="2339"/>
    <cellStyle name="SAPBEXundefined 2 2" xfId="2340"/>
    <cellStyle name="SAPBEXundefined 2 2 2" xfId="2341"/>
    <cellStyle name="SAPBEXundefined 2 2 2 2" xfId="2342"/>
    <cellStyle name="SAPBEXundefined 2 2 2 2 2" xfId="2343"/>
    <cellStyle name="SAPBEXundefined 2 2 2 3" xfId="2344"/>
    <cellStyle name="SAPBEXundefined 2 2 3" xfId="2345"/>
    <cellStyle name="SAPBEXundefined 2 3" xfId="2346"/>
    <cellStyle name="SAPBEXundefined 2 4" xfId="2347"/>
    <cellStyle name="SAPBEXundefined 3" xfId="2348"/>
    <cellStyle name="SAPBEXundefined 4" xfId="2349"/>
    <cellStyle name="SAPBEXundefined 5" xfId="2350"/>
    <cellStyle name="SAPBEXundefined 6" xfId="2351"/>
    <cellStyle name="SAPBEXundefined 7" xfId="2352"/>
    <cellStyle name="SAPBEXundefined 8" xfId="2353"/>
    <cellStyle name="SAPBEXundefined 9" xfId="2354"/>
    <cellStyle name="SAPBEXundefined_query" xfId="2355"/>
    <cellStyle name="ScotchRule" xfId="2356"/>
    <cellStyle name="ScotchRule 2" xfId="2357"/>
    <cellStyle name="ScotchRule 3" xfId="2358"/>
    <cellStyle name="ScotchRule 4" xfId="2359"/>
    <cellStyle name="ScotchRule 5" xfId="2360"/>
    <cellStyle name="Sheet Title" xfId="2361"/>
    <cellStyle name="Single Accounting" xfId="2362"/>
    <cellStyle name="Single Accounting 2" xfId="2363"/>
    <cellStyle name="Single Accounting 3" xfId="2364"/>
    <cellStyle name="Single Accounting 4" xfId="2365"/>
    <cellStyle name="Single Accounting 5" xfId="2366"/>
    <cellStyle name="small" xfId="2367"/>
    <cellStyle name="small 2" xfId="2368"/>
    <cellStyle name="small 3" xfId="2369"/>
    <cellStyle name="small 4" xfId="2370"/>
    <cellStyle name="small 5" xfId="2371"/>
    <cellStyle name="Standard_tabelle" xfId="2372"/>
    <cellStyle name="Subtitle" xfId="2373"/>
    <cellStyle name="Subtitle 2" xfId="2374"/>
    <cellStyle name="Subtitle 3" xfId="2375"/>
    <cellStyle name="Subtitle 4" xfId="2376"/>
    <cellStyle name="Subtitle 5" xfId="2377"/>
    <cellStyle name="Table Head" xfId="2378"/>
    <cellStyle name="Table Head 2" xfId="2379"/>
    <cellStyle name="Table Head 3" xfId="2380"/>
    <cellStyle name="Table Head 4" xfId="2381"/>
    <cellStyle name="Table Head 5" xfId="2382"/>
    <cellStyle name="Table Head Aligned" xfId="2383"/>
    <cellStyle name="Table Head Aligned 2" xfId="2384"/>
    <cellStyle name="Table Head Aligned 3" xfId="2385"/>
    <cellStyle name="Table Head Aligned 4" xfId="2386"/>
    <cellStyle name="Table Head Aligned 5" xfId="2387"/>
    <cellStyle name="Table Head Blue" xfId="2388"/>
    <cellStyle name="Table Head Blue 2" xfId="2389"/>
    <cellStyle name="Table Head Blue 3" xfId="2390"/>
    <cellStyle name="Table Head Blue 4" xfId="2391"/>
    <cellStyle name="Table Head Blue 5" xfId="2392"/>
    <cellStyle name="Table Head Green" xfId="2393"/>
    <cellStyle name="Table Head Green 2" xfId="2394"/>
    <cellStyle name="Table Head Green 3" xfId="2395"/>
    <cellStyle name="Table Head Green 4" xfId="2396"/>
    <cellStyle name="Table Head Green 5" xfId="2397"/>
    <cellStyle name="Table Head_Val_Sum_Graph" xfId="2398"/>
    <cellStyle name="Table Text" xfId="2399"/>
    <cellStyle name="Table Text 2" xfId="2400"/>
    <cellStyle name="Table Text 3" xfId="2401"/>
    <cellStyle name="Table Text 4" xfId="2402"/>
    <cellStyle name="Table Text 5" xfId="2403"/>
    <cellStyle name="Table Title" xfId="2404"/>
    <cellStyle name="Table Title 2" xfId="2405"/>
    <cellStyle name="Table Title 3" xfId="2406"/>
    <cellStyle name="Table Title 4" xfId="2407"/>
    <cellStyle name="Table Title 5" xfId="2408"/>
    <cellStyle name="Table Units" xfId="2409"/>
    <cellStyle name="Table Units 2" xfId="2410"/>
    <cellStyle name="Table Units 3" xfId="2411"/>
    <cellStyle name="Table Units 4" xfId="2412"/>
    <cellStyle name="Table Units 5" xfId="2413"/>
    <cellStyle name="Table_Header" xfId="2414"/>
    <cellStyle name="Text 1" xfId="2415"/>
    <cellStyle name="Text 1 2" xfId="2416"/>
    <cellStyle name="Text 1 3" xfId="2417"/>
    <cellStyle name="Text 1 4" xfId="2418"/>
    <cellStyle name="Text 1 5" xfId="2419"/>
    <cellStyle name="Text Head 1" xfId="2420"/>
    <cellStyle name="Text Head 1 2" xfId="2421"/>
    <cellStyle name="Text Head 1 3" xfId="2422"/>
    <cellStyle name="Text Head 1 4" xfId="2423"/>
    <cellStyle name="Text Head 1 5" xfId="2424"/>
    <cellStyle name="Text Indent A" xfId="2425"/>
    <cellStyle name="Text Indent B" xfId="2426"/>
    <cellStyle name="Text Indent C" xfId="2427"/>
    <cellStyle name="Times 10" xfId="2428"/>
    <cellStyle name="Times 10 2" xfId="2429"/>
    <cellStyle name="Times 10 3" xfId="2430"/>
    <cellStyle name="Times 10 4" xfId="2431"/>
    <cellStyle name="Times 10 5" xfId="2432"/>
    <cellStyle name="Times 12" xfId="2433"/>
    <cellStyle name="Times 12 2" xfId="2434"/>
    <cellStyle name="Times 12 3" xfId="2435"/>
    <cellStyle name="Times 12 4" xfId="2436"/>
    <cellStyle name="Times 12 5" xfId="2437"/>
    <cellStyle name="Times New Roman0181000015536870911" xfId="2438"/>
    <cellStyle name="Title" xfId="2439"/>
    <cellStyle name="Title 2" xfId="2440"/>
    <cellStyle name="Title 2 2" xfId="2441"/>
    <cellStyle name="Title 2 2 2" xfId="2442"/>
    <cellStyle name="Title 2 2 3" xfId="2443"/>
    <cellStyle name="Title 2 3" xfId="2444"/>
    <cellStyle name="Title 3" xfId="2445"/>
    <cellStyle name="Title 4" xfId="2446"/>
    <cellStyle name="To" xfId="2447"/>
    <cellStyle name="To 2" xfId="2448"/>
    <cellStyle name="To 3" xfId="2449"/>
    <cellStyle name="To 4" xfId="2450"/>
    <cellStyle name="To 5" xfId="2451"/>
    <cellStyle name="Total" xfId="2452"/>
    <cellStyle name="Total 2" xfId="2453"/>
    <cellStyle name="Total 2 2" xfId="2454"/>
    <cellStyle name="Total 2 2 2" xfId="2455"/>
    <cellStyle name="Total 2 2 3" xfId="2456"/>
    <cellStyle name="Total 2 3" xfId="2457"/>
    <cellStyle name="Total 3" xfId="2458"/>
    <cellStyle name="Total 4" xfId="2459"/>
    <cellStyle name="U_StatDown" xfId="2460"/>
    <cellStyle name="U_StatDown 2" xfId="2461"/>
    <cellStyle name="U_StatDown 3" xfId="2462"/>
    <cellStyle name="U_StatDown 4" xfId="2463"/>
    <cellStyle name="U_StatDown 4 2" xfId="2464"/>
    <cellStyle name="U_StatDown 4 3" xfId="2465"/>
    <cellStyle name="U_StatDown 4_Реестр Дт (текущий)" xfId="2466"/>
    <cellStyle name="U_StatDown 4_Реестр Дт (текущий) 2" xfId="2467"/>
    <cellStyle name="U_StatDown 4_Реестр Дт (текущий) 3" xfId="2468"/>
    <cellStyle name="U_StatDown 5" xfId="2469"/>
    <cellStyle name="U_StatDown 5 2" xfId="2470"/>
    <cellStyle name="U_StatDown 5 3" xfId="2471"/>
    <cellStyle name="U_StatDown 5_Реестр Дт (текущий)" xfId="2472"/>
    <cellStyle name="U_StatDown 5_Реестр Дт (текущий) 2" xfId="2473"/>
    <cellStyle name="U_StatDown 5_Реестр Дт (текущий) 3" xfId="2474"/>
    <cellStyle name="U_StatDown_query" xfId="2475"/>
    <cellStyle name="U_StatDown_Реестр КЗ" xfId="2476"/>
    <cellStyle name="U_StatDown_Реестр КЗ 2" xfId="2477"/>
    <cellStyle name="U_StatDown_Реестр КЗ_query" xfId="2478"/>
    <cellStyle name="U_StatUp" xfId="2479"/>
    <cellStyle name="U_StatUp 2" xfId="2480"/>
    <cellStyle name="U_StatUp 3" xfId="2481"/>
    <cellStyle name="U_StatUp 4" xfId="2482"/>
    <cellStyle name="U_StatUp 4 2" xfId="2483"/>
    <cellStyle name="U_StatUp 4 3" xfId="2484"/>
    <cellStyle name="U_StatUp 4_Реестр Дт (текущий)" xfId="2485"/>
    <cellStyle name="U_StatUp 4_Реестр Дт (текущий) 2" xfId="2486"/>
    <cellStyle name="U_StatUp 4_Реестр Дт (текущий) 3" xfId="2487"/>
    <cellStyle name="U_StatUp 5" xfId="2488"/>
    <cellStyle name="U_StatUp 5 2" xfId="2489"/>
    <cellStyle name="U_StatUp 5 3" xfId="2490"/>
    <cellStyle name="U_StatUp 5_Реестр Дт (текущий)" xfId="2491"/>
    <cellStyle name="U_StatUp 5_Реестр Дт (текущий) 2" xfId="2492"/>
    <cellStyle name="U_StatUp 5_Реестр Дт (текущий) 3" xfId="2493"/>
    <cellStyle name="U_StatUp_query" xfId="2494"/>
    <cellStyle name="U_StatUp_Реестр КЗ" xfId="2495"/>
    <cellStyle name="U_StatUp_Реестр КЗ 2" xfId="2496"/>
    <cellStyle name="U_StatUp_Реестр КЗ_query" xfId="2497"/>
    <cellStyle name="Underline_Single" xfId="2498"/>
    <cellStyle name="Valiotsikko" xfId="2499"/>
    <cellStyle name="Valiotsikko 2" xfId="2500"/>
    <cellStyle name="Valiotsikko 3" xfId="2501"/>
    <cellStyle name="Valiotsikko 4" xfId="2502"/>
    <cellStyle name="Valiotsikko 5" xfId="2503"/>
    <cellStyle name="Valuta [0]_Arcen" xfId="2504"/>
    <cellStyle name="Valuta_Arcen" xfId="2505"/>
    <cellStyle name="Vдliotsikko" xfId="2506"/>
    <cellStyle name="Vдliotsikko 2" xfId="2507"/>
    <cellStyle name="Vдliotsikko 3" xfId="2508"/>
    <cellStyle name="Vдliotsikko 4" xfId="2509"/>
    <cellStyle name="Vдliotsikko 5" xfId="2510"/>
    <cellStyle name="Warning Text" xfId="2511"/>
    <cellStyle name="Warning Text 2" xfId="2512"/>
    <cellStyle name="Warning Text 2 2" xfId="2513"/>
    <cellStyle name="Warning Text 2 2 2" xfId="2514"/>
    <cellStyle name="Warning Text 2 2 3" xfId="2515"/>
    <cellStyle name="Warning Text 2 3" xfId="2516"/>
    <cellStyle name="Warning Text 3" xfId="2517"/>
    <cellStyle name="WIP" xfId="2518"/>
    <cellStyle name="WIP 2" xfId="2519"/>
    <cellStyle name="WIP 3" xfId="2520"/>
    <cellStyle name="WIP 4" xfId="2521"/>
    <cellStyle name="WIP 5" xfId="2522"/>
    <cellStyle name="WK? Settings" xfId="2523"/>
    <cellStyle name="year" xfId="2524"/>
    <cellStyle name="year 2" xfId="2525"/>
    <cellStyle name="year 3" xfId="2526"/>
    <cellStyle name="year 4" xfId="2527"/>
    <cellStyle name="year 5" xfId="2528"/>
    <cellStyle name="Yen" xfId="2529"/>
    <cellStyle name="zas_style1" xfId="2530"/>
    <cellStyle name="Zero" xfId="2531"/>
    <cellStyle name="Акцент1" xfId="2532"/>
    <cellStyle name="Акцент1 2" xfId="2533"/>
    <cellStyle name="Акцент1 2 2" xfId="2534"/>
    <cellStyle name="Акцент2" xfId="2535"/>
    <cellStyle name="Акцент2 2" xfId="2536"/>
    <cellStyle name="Акцент2 2 2" xfId="2537"/>
    <cellStyle name="Акцент3" xfId="2538"/>
    <cellStyle name="Акцент3 2" xfId="2539"/>
    <cellStyle name="Акцент3 2 2" xfId="2540"/>
    <cellStyle name="Акцент4" xfId="2541"/>
    <cellStyle name="Акцент4 2" xfId="2542"/>
    <cellStyle name="Акцент4 2 2" xfId="2543"/>
    <cellStyle name="Акцент5" xfId="2544"/>
    <cellStyle name="Акцент5 2" xfId="2545"/>
    <cellStyle name="Акцент5 2 2" xfId="2546"/>
    <cellStyle name="Акцент6" xfId="2547"/>
    <cellStyle name="Акцент6 2" xfId="2548"/>
    <cellStyle name="Акцент6 2 2" xfId="2549"/>
    <cellStyle name="Ввод " xfId="2550"/>
    <cellStyle name="Ввод  2" xfId="2551"/>
    <cellStyle name="Ввод  2 2" xfId="2552"/>
    <cellStyle name="Ввод  3" xfId="2553"/>
    <cellStyle name="Верт. заголовок" xfId="2554"/>
    <cellStyle name="Вывод" xfId="2555"/>
    <cellStyle name="Вывод 2" xfId="2556"/>
    <cellStyle name="Вывод 2 2" xfId="2557"/>
    <cellStyle name="Вывод 3" xfId="2558"/>
    <cellStyle name="Вычисление" xfId="2559"/>
    <cellStyle name="Вычисление 2" xfId="2560"/>
    <cellStyle name="Вычисление 2 2" xfId="2561"/>
    <cellStyle name="Вычисление 3" xfId="2562"/>
    <cellStyle name="Hyperlink" xfId="2563"/>
    <cellStyle name="Гиперссылка 2" xfId="2564"/>
    <cellStyle name="Гиперссылка 2 2" xfId="2565"/>
    <cellStyle name="Гиперссылка 2 3" xfId="2566"/>
    <cellStyle name="Гиперссылка 2 4" xfId="2567"/>
    <cellStyle name="Гиперссылка 2 5" xfId="2568"/>
    <cellStyle name="Гиперссылка 3" xfId="2569"/>
    <cellStyle name="Гиперссылка 4" xfId="2570"/>
    <cellStyle name="Данные" xfId="2571"/>
    <cellStyle name="Данные 2" xfId="2572"/>
    <cellStyle name="Данные 3" xfId="2573"/>
    <cellStyle name="Данные 4" xfId="2574"/>
    <cellStyle name="Данные 5" xfId="2575"/>
    <cellStyle name="Дата" xfId="2576"/>
    <cellStyle name="Currency" xfId="2577"/>
    <cellStyle name="Currency [0]" xfId="2578"/>
    <cellStyle name="Денежный 2" xfId="2579"/>
    <cellStyle name="Денежный 3" xfId="2580"/>
    <cellStyle name="Денежный 4" xfId="2581"/>
    <cellStyle name="Денежпый_Доход1" xfId="2582"/>
    <cellStyle name="Заголовок 1" xfId="2583"/>
    <cellStyle name="Заголовок 1 2" xfId="2584"/>
    <cellStyle name="Заголовок 1 2 2" xfId="2585"/>
    <cellStyle name="Заголовок 1 3" xfId="2586"/>
    <cellStyle name="Заголовок 2" xfId="2587"/>
    <cellStyle name="Заголовок 2 2" xfId="2588"/>
    <cellStyle name="Заголовок 2 2 2" xfId="2589"/>
    <cellStyle name="Заголовок 2 3" xfId="2590"/>
    <cellStyle name="Заголовок 3" xfId="2591"/>
    <cellStyle name="Заголовок 3 2" xfId="2592"/>
    <cellStyle name="Заголовок 3 2 2" xfId="2593"/>
    <cellStyle name="Заголовок 3 3" xfId="2594"/>
    <cellStyle name="Заголовок 4" xfId="2595"/>
    <cellStyle name="Заголовок 4 2" xfId="2596"/>
    <cellStyle name="Заголовок 4 2 2" xfId="2597"/>
    <cellStyle name="Заголовок 4 3" xfId="2598"/>
    <cellStyle name="Итог" xfId="2599"/>
    <cellStyle name="Итог 2" xfId="2600"/>
    <cellStyle name="Итог 2 2" xfId="2601"/>
    <cellStyle name="Итог 3" xfId="2602"/>
    <cellStyle name="Контрольная ячейка" xfId="2603"/>
    <cellStyle name="Контрольная ячейка 2" xfId="2604"/>
    <cellStyle name="Контрольная ячейка 2 2" xfId="2605"/>
    <cellStyle name="Контрольная ячейка 3" xfId="2606"/>
    <cellStyle name="Название" xfId="2607"/>
    <cellStyle name="Название 2" xfId="2608"/>
    <cellStyle name="Название 3" xfId="2609"/>
    <cellStyle name="Название 4" xfId="2610"/>
    <cellStyle name="Название 5" xfId="2611"/>
    <cellStyle name="Невидимый" xfId="2612"/>
    <cellStyle name="недельный" xfId="2613"/>
    <cellStyle name="недельный 2" xfId="2614"/>
    <cellStyle name="недельный 3" xfId="2615"/>
    <cellStyle name="недельный 4" xfId="2616"/>
    <cellStyle name="недельный 5" xfId="2617"/>
    <cellStyle name="Нейтральный" xfId="2618"/>
    <cellStyle name="Нейтральный 2" xfId="2619"/>
    <cellStyle name="Нейтральный 2 2" xfId="2620"/>
    <cellStyle name="Нейтральный 3" xfId="2621"/>
    <cellStyle name="Обычный 10" xfId="2622"/>
    <cellStyle name="Обычный 10 2" xfId="2623"/>
    <cellStyle name="Обычный 11" xfId="2624"/>
    <cellStyle name="Обычный 11 2" xfId="2625"/>
    <cellStyle name="Обычный 11 2 2" xfId="2626"/>
    <cellStyle name="Обычный 11 3" xfId="2627"/>
    <cellStyle name="Обычный 12" xfId="2628"/>
    <cellStyle name="Обычный 12 2" xfId="2629"/>
    <cellStyle name="Обычный 12 2 2" xfId="2630"/>
    <cellStyle name="Обычный 12 2 3" xfId="2631"/>
    <cellStyle name="Обычный 12 3" xfId="2632"/>
    <cellStyle name="Обычный 12 4" xfId="2633"/>
    <cellStyle name="Обычный 12 5" xfId="2634"/>
    <cellStyle name="Обычный 13" xfId="2635"/>
    <cellStyle name="Обычный 13 2" xfId="2636"/>
    <cellStyle name="Обычный 13 2 2" xfId="2637"/>
    <cellStyle name="Обычный 13 3" xfId="2638"/>
    <cellStyle name="Обычный 13 4" xfId="2639"/>
    <cellStyle name="Обычный 13 5" xfId="2640"/>
    <cellStyle name="Обычный 13 6" xfId="2641"/>
    <cellStyle name="Обычный 13 7" xfId="2642"/>
    <cellStyle name="Обычный 14" xfId="2643"/>
    <cellStyle name="Обычный 14 2" xfId="2644"/>
    <cellStyle name="Обычный 14 3" xfId="2645"/>
    <cellStyle name="Обычный 14 4" xfId="2646"/>
    <cellStyle name="Обычный 15" xfId="2647"/>
    <cellStyle name="Обычный 15 2" xfId="2648"/>
    <cellStyle name="Обычный 16" xfId="2649"/>
    <cellStyle name="Обычный 16 2" xfId="2650"/>
    <cellStyle name="Обычный 16 3" xfId="2651"/>
    <cellStyle name="Обычный 17" xfId="2652"/>
    <cellStyle name="Обычный 17 2" xfId="2653"/>
    <cellStyle name="Обычный 17 3" xfId="2654"/>
    <cellStyle name="Обычный 18" xfId="2655"/>
    <cellStyle name="Обычный 18 2" xfId="2656"/>
    <cellStyle name="Обычный 18 3" xfId="2657"/>
    <cellStyle name="Обычный 18 4" xfId="2658"/>
    <cellStyle name="Обычный 18 5" xfId="2659"/>
    <cellStyle name="Обычный 19" xfId="2660"/>
    <cellStyle name="Обычный 19 2" xfId="2661"/>
    <cellStyle name="Обычный 19 3" xfId="2662"/>
    <cellStyle name="Обычный 2" xfId="2663"/>
    <cellStyle name="Обычный 2 10" xfId="2664"/>
    <cellStyle name="Обычный 2 10 2" xfId="2665"/>
    <cellStyle name="Обычный 2 11" xfId="2666"/>
    <cellStyle name="Обычный 2 11 2" xfId="2667"/>
    <cellStyle name="Обычный 2 11 2 2" xfId="2668"/>
    <cellStyle name="Обычный 2 11 2 3" xfId="2669"/>
    <cellStyle name="Обычный 2 11 3" xfId="2670"/>
    <cellStyle name="Обычный 2 11 4" xfId="2671"/>
    <cellStyle name="Обычный 2 11 5" xfId="2672"/>
    <cellStyle name="Обычный 2 12" xfId="2673"/>
    <cellStyle name="Обычный 2 12 2" xfId="2674"/>
    <cellStyle name="Обычный 2 12 2 2" xfId="2675"/>
    <cellStyle name="Обычный 2 12 2 2 2" xfId="2676"/>
    <cellStyle name="Обычный 2 12 2 3" xfId="2677"/>
    <cellStyle name="Обычный 2 12 2 3 2" xfId="2678"/>
    <cellStyle name="Обычный 2 12 2 4" xfId="2679"/>
    <cellStyle name="Обычный 2 12 2 5" xfId="2680"/>
    <cellStyle name="Обычный 2 12 3" xfId="2681"/>
    <cellStyle name="Обычный 2 12 3 2" xfId="2682"/>
    <cellStyle name="Обычный 2 12 4" xfId="2683"/>
    <cellStyle name="Обычный 2 12 4 2" xfId="2684"/>
    <cellStyle name="Обычный 2 12 5" xfId="2685"/>
    <cellStyle name="Обычный 2 13" xfId="2686"/>
    <cellStyle name="Обычный 2 13 2" xfId="2687"/>
    <cellStyle name="Обычный 2 13 3" xfId="2688"/>
    <cellStyle name="Обычный 2 13 4" xfId="2689"/>
    <cellStyle name="Обычный 2 14" xfId="2690"/>
    <cellStyle name="Обычный 2 15" xfId="2691"/>
    <cellStyle name="Обычный 2 16" xfId="2692"/>
    <cellStyle name="Обычный 2 17" xfId="2693"/>
    <cellStyle name="Обычный 2 18" xfId="2694"/>
    <cellStyle name="Обычный 2 19" xfId="2695"/>
    <cellStyle name="Обычный 2 2" xfId="2696"/>
    <cellStyle name="Обычный 2 2 10" xfId="2697"/>
    <cellStyle name="Обычный 2 2 11" xfId="2698"/>
    <cellStyle name="Обычный 2 2 12" xfId="2699"/>
    <cellStyle name="Обычный 2 2 13" xfId="2700"/>
    <cellStyle name="Обычный 2 2 14" xfId="2701"/>
    <cellStyle name="Обычный 2 2 15" xfId="2702"/>
    <cellStyle name="Обычный 2 2 2" xfId="2703"/>
    <cellStyle name="Обычный 2 2 2 2" xfId="2704"/>
    <cellStyle name="Обычный 2 2 2 2 2" xfId="2705"/>
    <cellStyle name="Обычный 2 2 2 2 3" xfId="2706"/>
    <cellStyle name="Обычный 2 2 2 2 4" xfId="2707"/>
    <cellStyle name="Обычный 2 2 2 3" xfId="2708"/>
    <cellStyle name="Обычный 2 2 2 4" xfId="2709"/>
    <cellStyle name="Обычный 2 2 2 5" xfId="2710"/>
    <cellStyle name="Обычный 2 2 3" xfId="2711"/>
    <cellStyle name="Обычный 2 2 3 2" xfId="2712"/>
    <cellStyle name="Обычный 2 2 4" xfId="2713"/>
    <cellStyle name="Обычный 2 2 4 2" xfId="2714"/>
    <cellStyle name="Обычный 2 2 5" xfId="2715"/>
    <cellStyle name="Обычный 2 2 6" xfId="2716"/>
    <cellStyle name="Обычный 2 2 7" xfId="2717"/>
    <cellStyle name="Обычный 2 2 8" xfId="2718"/>
    <cellStyle name="Обычный 2 2 9" xfId="2719"/>
    <cellStyle name="Обычный 2 20" xfId="2720"/>
    <cellStyle name="Обычный 2 3" xfId="2721"/>
    <cellStyle name="Обычный 2 3 2" xfId="2722"/>
    <cellStyle name="Обычный 2 3 3" xfId="2723"/>
    <cellStyle name="Обычный 2 3 4" xfId="2724"/>
    <cellStyle name="Обычный 2 3 5" xfId="2725"/>
    <cellStyle name="Обычный 2 3 6" xfId="2726"/>
    <cellStyle name="Обычный 2 4" xfId="2727"/>
    <cellStyle name="Обычный 2 4 2" xfId="2728"/>
    <cellStyle name="Обычный 2 4 3" xfId="2729"/>
    <cellStyle name="Обычный 2 4 4" xfId="2730"/>
    <cellStyle name="Обычный 2 5" xfId="2731"/>
    <cellStyle name="Обычный 2 5 2" xfId="2732"/>
    <cellStyle name="Обычный 2 6" xfId="2733"/>
    <cellStyle name="Обычный 2 6 2" xfId="2734"/>
    <cellStyle name="Обычный 2 7" xfId="2735"/>
    <cellStyle name="Обычный 2 7 2" xfId="2736"/>
    <cellStyle name="Обычный 2 8" xfId="2737"/>
    <cellStyle name="Обычный 2 8 2" xfId="2738"/>
    <cellStyle name="Обычный 2 9" xfId="2739"/>
    <cellStyle name="Обычный 2 9 2" xfId="2740"/>
    <cellStyle name="Обычный 20" xfId="2741"/>
    <cellStyle name="Обычный 21" xfId="2742"/>
    <cellStyle name="Обычный 21 2" xfId="2743"/>
    <cellStyle name="Обычный 21 3" xfId="2744"/>
    <cellStyle name="Обычный 22" xfId="2745"/>
    <cellStyle name="Обычный 22 2" xfId="2746"/>
    <cellStyle name="Обычный 22 3" xfId="2747"/>
    <cellStyle name="Обычный 23" xfId="2748"/>
    <cellStyle name="Обычный 23 2" xfId="2749"/>
    <cellStyle name="Обычный 24" xfId="2750"/>
    <cellStyle name="Обычный 24 2" xfId="2751"/>
    <cellStyle name="Обычный 24 2 2" xfId="2752"/>
    <cellStyle name="Обычный 25" xfId="2753"/>
    <cellStyle name="Обычный 26" xfId="2754"/>
    <cellStyle name="Обычный 27" xfId="2755"/>
    <cellStyle name="Обычный 28" xfId="2756"/>
    <cellStyle name="Обычный 29" xfId="2757"/>
    <cellStyle name="Обычный 3" xfId="2758"/>
    <cellStyle name="Обычный 3 10" xfId="2759"/>
    <cellStyle name="Обычный 3 2" xfId="2760"/>
    <cellStyle name="Обычный 3 2 2" xfId="2761"/>
    <cellStyle name="Обычный 3 2 3" xfId="2762"/>
    <cellStyle name="Обычный 3 2 4" xfId="2763"/>
    <cellStyle name="Обычный 3 2 5" xfId="2764"/>
    <cellStyle name="Обычный 3 2 6" xfId="2765"/>
    <cellStyle name="Обычный 3 3" xfId="2766"/>
    <cellStyle name="Обычный 3 3 2" xfId="2767"/>
    <cellStyle name="Обычный 3 3 3" xfId="2768"/>
    <cellStyle name="Обычный 3 4" xfId="2769"/>
    <cellStyle name="Обычный 3 4 2" xfId="2770"/>
    <cellStyle name="Обычный 3 4 3" xfId="2771"/>
    <cellStyle name="Обычный 3 4 4" xfId="2772"/>
    <cellStyle name="Обычный 3 5" xfId="2773"/>
    <cellStyle name="Обычный 3 5 2" xfId="2774"/>
    <cellStyle name="Обычный 3 5 3" xfId="2775"/>
    <cellStyle name="Обычный 3 5 4" xfId="2776"/>
    <cellStyle name="Обычный 3 6" xfId="2777"/>
    <cellStyle name="Обычный 3 7" xfId="2778"/>
    <cellStyle name="Обычный 3 8" xfId="2779"/>
    <cellStyle name="Обычный 3 9" xfId="2780"/>
    <cellStyle name="Обычный 3_query" xfId="2781"/>
    <cellStyle name="Обычный 30" xfId="2782"/>
    <cellStyle name="Обычный 30 2" xfId="2783"/>
    <cellStyle name="Обычный 30 2 2" xfId="2784"/>
    <cellStyle name="Обычный 30 3" xfId="2785"/>
    <cellStyle name="Обычный 30 3 2" xfId="2786"/>
    <cellStyle name="Обычный 30 4" xfId="2787"/>
    <cellStyle name="Обычный 31" xfId="2788"/>
    <cellStyle name="Обычный 32" xfId="2789"/>
    <cellStyle name="Обычный 33" xfId="2790"/>
    <cellStyle name="Обычный 34" xfId="2791"/>
    <cellStyle name="Обычный 35" xfId="2792"/>
    <cellStyle name="Обычный 36" xfId="2793"/>
    <cellStyle name="Обычный 37" xfId="2794"/>
    <cellStyle name="Обычный 38" xfId="2795"/>
    <cellStyle name="Обычный 38 2" xfId="2796"/>
    <cellStyle name="Обычный 39" xfId="2797"/>
    <cellStyle name="Обычный 4" xfId="2798"/>
    <cellStyle name="Обычный 4 10" xfId="2799"/>
    <cellStyle name="Обычный 4 2" xfId="2800"/>
    <cellStyle name="Обычный 4 2 2" xfId="2801"/>
    <cellStyle name="Обычный 4 2 2 2" xfId="2802"/>
    <cellStyle name="Обычный 4 2 2 2 2" xfId="2803"/>
    <cellStyle name="Обычный 4 2 2 3" xfId="2804"/>
    <cellStyle name="Обычный 4 2 2 4" xfId="2805"/>
    <cellStyle name="Обычный 4 2 2 5" xfId="2806"/>
    <cellStyle name="Обычный 4 2 3" xfId="2807"/>
    <cellStyle name="Обычный 4 2 4" xfId="2808"/>
    <cellStyle name="Обычный 4 2 5" xfId="2809"/>
    <cellStyle name="Обычный 4 2 6" xfId="2810"/>
    <cellStyle name="Обычный 4 3" xfId="2811"/>
    <cellStyle name="Обычный 4 3 2" xfId="2812"/>
    <cellStyle name="Обычный 4 4" xfId="2813"/>
    <cellStyle name="Обычный 4 5" xfId="2814"/>
    <cellStyle name="Обычный 4 6" xfId="2815"/>
    <cellStyle name="Обычный 4 7" xfId="2816"/>
    <cellStyle name="Обычный 4 8" xfId="2817"/>
    <cellStyle name="Обычный 4 9" xfId="2818"/>
    <cellStyle name="Обычный 4_Статьи затрат рабочий_ДЭИП+БУ_меппинг НА КОДЫ ЕБК_26012009" xfId="2819"/>
    <cellStyle name="Обычный 5" xfId="2820"/>
    <cellStyle name="Обычный 5 2" xfId="2821"/>
    <cellStyle name="Обычный 5 2 2" xfId="2822"/>
    <cellStyle name="Обычный 5 2 3" xfId="2823"/>
    <cellStyle name="Обычный 5 2 4" xfId="2824"/>
    <cellStyle name="Обычный 5 2 5" xfId="2825"/>
    <cellStyle name="Обычный 5 2 6" xfId="2826"/>
    <cellStyle name="Обычный 5 3" xfId="2827"/>
    <cellStyle name="Обычный 5 4" xfId="2828"/>
    <cellStyle name="Обычный 5 5" xfId="2829"/>
    <cellStyle name="Обычный 6" xfId="2830"/>
    <cellStyle name="Обычный 6 2" xfId="2831"/>
    <cellStyle name="Обычный 6 2 2" xfId="2832"/>
    <cellStyle name="Обычный 6 2 3" xfId="2833"/>
    <cellStyle name="Обычный 7" xfId="2834"/>
    <cellStyle name="Обычный 7 2" xfId="2835"/>
    <cellStyle name="Обычный 8" xfId="2836"/>
    <cellStyle name="Обычный 8 2" xfId="2837"/>
    <cellStyle name="Обычный 9" xfId="2838"/>
    <cellStyle name="Обычный 9 2" xfId="2839"/>
    <cellStyle name="Обычный 9 3" xfId="2840"/>
    <cellStyle name="Обычный 9 4" xfId="2841"/>
    <cellStyle name="Обычный 9 5" xfId="2842"/>
    <cellStyle name="Обычный 9_Задание по Дт и КТ на 3 rd" xfId="2843"/>
    <cellStyle name="Параметры автоформата" xfId="2844"/>
    <cellStyle name="Плохой" xfId="2845"/>
    <cellStyle name="Плохой 2" xfId="2846"/>
    <cellStyle name="Плохой 2 2" xfId="2847"/>
    <cellStyle name="Плохой 3" xfId="2848"/>
    <cellStyle name="Пояснение" xfId="2849"/>
    <cellStyle name="Пояснение 2" xfId="2850"/>
    <cellStyle name="Пояснение 3" xfId="2851"/>
    <cellStyle name="Примечание" xfId="2852"/>
    <cellStyle name="Примечание 2" xfId="2853"/>
    <cellStyle name="Примечание 2 2" xfId="2854"/>
    <cellStyle name="Примечание 2 3" xfId="2855"/>
    <cellStyle name="Примечание 3" xfId="2856"/>
    <cellStyle name="Примечание 4" xfId="2857"/>
    <cellStyle name="Percent" xfId="2858"/>
    <cellStyle name="Процентный 10" xfId="2859"/>
    <cellStyle name="Процентный 10 2" xfId="2860"/>
    <cellStyle name="Процентный 10 2 2" xfId="2861"/>
    <cellStyle name="Процентный 10 2 2 2" xfId="2862"/>
    <cellStyle name="Процентный 10 2 3" xfId="2863"/>
    <cellStyle name="Процентный 10 2 4" xfId="2864"/>
    <cellStyle name="Процентный 10 3" xfId="2865"/>
    <cellStyle name="Процентный 10 4" xfId="2866"/>
    <cellStyle name="Процентный 10 5" xfId="2867"/>
    <cellStyle name="Процентный 11" xfId="2868"/>
    <cellStyle name="Процентный 12" xfId="2869"/>
    <cellStyle name="Процентный 12 2" xfId="2870"/>
    <cellStyle name="Процентный 12 3" xfId="2871"/>
    <cellStyle name="Процентный 12 3 2" xfId="2872"/>
    <cellStyle name="Процентный 13" xfId="2873"/>
    <cellStyle name="Процентный 14" xfId="2874"/>
    <cellStyle name="Процентный 15" xfId="2875"/>
    <cellStyle name="Процентный 16" xfId="2876"/>
    <cellStyle name="Процентный 2" xfId="2877"/>
    <cellStyle name="Процентный 2 2" xfId="2878"/>
    <cellStyle name="Процентный 2 2 2" xfId="2879"/>
    <cellStyle name="Процентный 2 2 3" xfId="2880"/>
    <cellStyle name="Процентный 2 2 4" xfId="2881"/>
    <cellStyle name="Процентный 2 2 5" xfId="2882"/>
    <cellStyle name="Процентный 2 2 6" xfId="2883"/>
    <cellStyle name="Процентный 2 3" xfId="2884"/>
    <cellStyle name="Процентный 2 4" xfId="2885"/>
    <cellStyle name="Процентный 2 5" xfId="2886"/>
    <cellStyle name="Процентный 2 6" xfId="2887"/>
    <cellStyle name="Процентный 3" xfId="2888"/>
    <cellStyle name="Процентный 3 2" xfId="2889"/>
    <cellStyle name="Процентный 3 2 2" xfId="2890"/>
    <cellStyle name="Процентный 3 2 3" xfId="2891"/>
    <cellStyle name="Процентный 3 3" xfId="2892"/>
    <cellStyle name="Процентный 3 4" xfId="2893"/>
    <cellStyle name="Процентный 3 5" xfId="2894"/>
    <cellStyle name="Процентный 3 5 2" xfId="2895"/>
    <cellStyle name="Процентный 3 6" xfId="2896"/>
    <cellStyle name="Процентный 4" xfId="2897"/>
    <cellStyle name="Процентный 5" xfId="2898"/>
    <cellStyle name="Процентный 5 2" xfId="2899"/>
    <cellStyle name="Процентный 5 3" xfId="2900"/>
    <cellStyle name="Процентный 5 4" xfId="2901"/>
    <cellStyle name="Процентный 5 5" xfId="2902"/>
    <cellStyle name="Процентный 6" xfId="2903"/>
    <cellStyle name="Процентный 6 2" xfId="2904"/>
    <cellStyle name="Процентный 6 3" xfId="2905"/>
    <cellStyle name="Процентный 6 4" xfId="2906"/>
    <cellStyle name="Процентный 6 5" xfId="2907"/>
    <cellStyle name="Процентный 7" xfId="2908"/>
    <cellStyle name="Процентный 7 10" xfId="2909"/>
    <cellStyle name="Процентный 7 11" xfId="2910"/>
    <cellStyle name="Процентный 7 12" xfId="2911"/>
    <cellStyle name="Процентный 7 2" xfId="2912"/>
    <cellStyle name="Процентный 7 3" xfId="2913"/>
    <cellStyle name="Процентный 7 4" xfId="2914"/>
    <cellStyle name="Процентный 7 5" xfId="2915"/>
    <cellStyle name="Процентный 7 6" xfId="2916"/>
    <cellStyle name="Процентный 7 7" xfId="2917"/>
    <cellStyle name="Процентный 7 8" xfId="2918"/>
    <cellStyle name="Процентный 7 8 2" xfId="2919"/>
    <cellStyle name="Процентный 7 9" xfId="2920"/>
    <cellStyle name="Процентный 8" xfId="2921"/>
    <cellStyle name="Процентный 8 2" xfId="2922"/>
    <cellStyle name="Процентный 9" xfId="2923"/>
    <cellStyle name="Сверхулин" xfId="2924"/>
    <cellStyle name="Связанная ячейка" xfId="2925"/>
    <cellStyle name="Связанная ячейка 2" xfId="2926"/>
    <cellStyle name="Связанная ячейка 2 2" xfId="2927"/>
    <cellStyle name="Связанная ячейка 3" xfId="2928"/>
    <cellStyle name="Стиль 1" xfId="2929"/>
    <cellStyle name="Стиль 1 2" xfId="2930"/>
    <cellStyle name="Стиль 1 2 2" xfId="2931"/>
    <cellStyle name="Стиль 1 2 3" xfId="2932"/>
    <cellStyle name="Стиль 1 2 4" xfId="2933"/>
    <cellStyle name="Стиль 1 3" xfId="2934"/>
    <cellStyle name="Стиль 1 4" xfId="2935"/>
    <cellStyle name="Стиль 1 5" xfId="2936"/>
    <cellStyle name="Стиль 1 6" xfId="2937"/>
    <cellStyle name="Стиль 1 7" xfId="2938"/>
    <cellStyle name="Стиль 1 8" xfId="2939"/>
    <cellStyle name="Стиль 1 9" xfId="2940"/>
    <cellStyle name="Стиль 2" xfId="2941"/>
    <cellStyle name="Стиль 2 2" xfId="2942"/>
    <cellStyle name="Стиль 2 3" xfId="2943"/>
    <cellStyle name="Стиль 2 4" xfId="2944"/>
    <cellStyle name="Стиль 2 5" xfId="2945"/>
    <cellStyle name="Стиль 3" xfId="2946"/>
    <cellStyle name="Стиль 3 2" xfId="2947"/>
    <cellStyle name="Стиль 3 3" xfId="2948"/>
    <cellStyle name="Стиль 3 4" xfId="2949"/>
    <cellStyle name="Стиль 3 5" xfId="2950"/>
    <cellStyle name="Стиль 4" xfId="2951"/>
    <cellStyle name="Стиль 4 2" xfId="2952"/>
    <cellStyle name="Стиль 4 3" xfId="2953"/>
    <cellStyle name="Стиль 4 4" xfId="2954"/>
    <cellStyle name="Стиль 4 5" xfId="2955"/>
    <cellStyle name="Стиль 5" xfId="2956"/>
    <cellStyle name="Стиль 5 2" xfId="2957"/>
    <cellStyle name="Стиль 5 3" xfId="2958"/>
    <cellStyle name="Стиль 5 4" xfId="2959"/>
    <cellStyle name="Стиль 5 5" xfId="2960"/>
    <cellStyle name="Субсчет" xfId="2961"/>
    <cellStyle name="Счет" xfId="2962"/>
    <cellStyle name="ТаблицаТекст" xfId="2963"/>
    <cellStyle name="Текст предупреждения" xfId="2964"/>
    <cellStyle name="Текст предупреждения 2" xfId="2965"/>
    <cellStyle name="Текст предупреждения 2 2" xfId="2966"/>
    <cellStyle name="Текст предупреждения 3" xfId="2967"/>
    <cellStyle name="тонны" xfId="2968"/>
    <cellStyle name="Тысячи [0]_21.10" xfId="2969"/>
    <cellStyle name="Тысячи_21.10" xfId="2970"/>
    <cellStyle name="Comma" xfId="2971"/>
    <cellStyle name="Comma [0]" xfId="2972"/>
    <cellStyle name="Финансовый 10" xfId="2973"/>
    <cellStyle name="Финансовый 11" xfId="2974"/>
    <cellStyle name="Финансовый 11 2" xfId="2975"/>
    <cellStyle name="Финансовый 11 3" xfId="2976"/>
    <cellStyle name="Финансовый 12" xfId="2977"/>
    <cellStyle name="Финансовый 12 2" xfId="2978"/>
    <cellStyle name="Финансовый 13" xfId="2979"/>
    <cellStyle name="Финансовый 13 2" xfId="2980"/>
    <cellStyle name="Финансовый 14" xfId="2981"/>
    <cellStyle name="Финансовый 15" xfId="2982"/>
    <cellStyle name="Финансовый 16" xfId="2983"/>
    <cellStyle name="Финансовый 2" xfId="2984"/>
    <cellStyle name="Финансовый 2 10" xfId="2985"/>
    <cellStyle name="Финансовый 2 11" xfId="2986"/>
    <cellStyle name="Финансовый 2 11 2" xfId="2987"/>
    <cellStyle name="Финансовый 2 12" xfId="2988"/>
    <cellStyle name="Финансовый 2 13" xfId="2989"/>
    <cellStyle name="Финансовый 2 14" xfId="2990"/>
    <cellStyle name="Финансовый 2 2" xfId="2991"/>
    <cellStyle name="Финансовый 2 2 2" xfId="2992"/>
    <cellStyle name="Финансовый 2 3" xfId="2993"/>
    <cellStyle name="Финансовый 2 4" xfId="2994"/>
    <cellStyle name="Финансовый 2 5" xfId="2995"/>
    <cellStyle name="Финансовый 2 6" xfId="2996"/>
    <cellStyle name="Финансовый 2 7" xfId="2997"/>
    <cellStyle name="Финансовый 2 8" xfId="2998"/>
    <cellStyle name="Финансовый 2 9" xfId="2999"/>
    <cellStyle name="Финансовый 3" xfId="3000"/>
    <cellStyle name="Финансовый 3 2" xfId="3001"/>
    <cellStyle name="Финансовый 3 3" xfId="3002"/>
    <cellStyle name="Финансовый 3 4" xfId="3003"/>
    <cellStyle name="Финансовый 39" xfId="3004"/>
    <cellStyle name="Финансовый 4" xfId="3005"/>
    <cellStyle name="Финансовый 4 2" xfId="3006"/>
    <cellStyle name="Финансовый 4 2 2" xfId="3007"/>
    <cellStyle name="Финансовый 4 2 3" xfId="3008"/>
    <cellStyle name="Финансовый 4 2 3 2" xfId="3009"/>
    <cellStyle name="Финансовый 4 2 4" xfId="3010"/>
    <cellStyle name="Финансовый 4 2 5" xfId="3011"/>
    <cellStyle name="Финансовый 4 3" xfId="3012"/>
    <cellStyle name="Финансовый 4 4" xfId="3013"/>
    <cellStyle name="Финансовый 4 4 2" xfId="3014"/>
    <cellStyle name="Финансовый 4 5" xfId="3015"/>
    <cellStyle name="Финансовый 4 6" xfId="3016"/>
    <cellStyle name="Финансовый 5" xfId="3017"/>
    <cellStyle name="Финансовый 6" xfId="3018"/>
    <cellStyle name="Финансовый 7" xfId="3019"/>
    <cellStyle name="Финансовый 8" xfId="3020"/>
    <cellStyle name="Финансовый 9" xfId="3021"/>
    <cellStyle name="Хороший" xfId="3022"/>
    <cellStyle name="Хороший 2" xfId="3023"/>
    <cellStyle name="Хороший 2 2" xfId="3024"/>
    <cellStyle name="Хороший 3" xfId="3025"/>
    <cellStyle name="Џђћ–…ќ’ќ›‰" xfId="3026"/>
    <cellStyle name="Џђћ–…ќ’ќ›‰ 2" xfId="3027"/>
    <cellStyle name="Џђћ–…ќ’ќ›‰ 3" xfId="3028"/>
    <cellStyle name="Џђћ–…ќ’ќ›‰ 4" xfId="3029"/>
    <cellStyle name="Џђћ–…ќ’ќ›‰ 5" xfId="3030"/>
    <cellStyle name="ШАУ" xfId="3031"/>
    <cellStyle name="ШАУ 10" xfId="3032"/>
    <cellStyle name="ШАУ 11" xfId="3033"/>
    <cellStyle name="ШАУ 12" xfId="3034"/>
    <cellStyle name="ШАУ 13" xfId="3035"/>
    <cellStyle name="ШАУ 14" xfId="3036"/>
    <cellStyle name="ШАУ 15" xfId="3037"/>
    <cellStyle name="ШАУ 16" xfId="3038"/>
    <cellStyle name="ШАУ 17" xfId="3039"/>
    <cellStyle name="ШАУ 18" xfId="3040"/>
    <cellStyle name="ШАУ 19" xfId="3041"/>
    <cellStyle name="ШАУ 2" xfId="3042"/>
    <cellStyle name="ШАУ 20" xfId="3043"/>
    <cellStyle name="ШАУ 3" xfId="3044"/>
    <cellStyle name="ШАУ 4" xfId="3045"/>
    <cellStyle name="ШАУ 5" xfId="3046"/>
    <cellStyle name="ШАУ 6" xfId="3047"/>
    <cellStyle name="ШАУ 7" xfId="3048"/>
    <cellStyle name="ШАУ 8" xfId="3049"/>
    <cellStyle name="ШАУ 9" xfId="305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tabSelected="1" zoomScale="90" zoomScaleNormal="90" zoomScalePageLayoutView="0" workbookViewId="0" topLeftCell="B72">
      <selection activeCell="P98" sqref="P98"/>
    </sheetView>
  </sheetViews>
  <sheetFormatPr defaultColWidth="9.140625" defaultRowHeight="15"/>
  <cols>
    <col min="3" max="3" width="13.28125" style="0" customWidth="1"/>
    <col min="4" max="4" width="37.8515625" style="0" customWidth="1"/>
    <col min="5" max="5" width="11.57421875" style="0" customWidth="1"/>
    <col min="8" max="8" width="11.8515625" style="0" customWidth="1"/>
    <col min="9" max="9" width="11.8515625" style="1" customWidth="1"/>
    <col min="10" max="10" width="14.7109375" style="1" customWidth="1"/>
    <col min="11" max="11" width="23.421875" style="52" customWidth="1"/>
    <col min="12" max="12" width="17.140625" style="3" hidden="1" customWidth="1"/>
    <col min="13" max="13" width="11.00390625" style="0" customWidth="1"/>
    <col min="14" max="14" width="10.140625" style="0" customWidth="1"/>
    <col min="15" max="15" width="9.140625" style="0" customWidth="1"/>
    <col min="16" max="16" width="9.57421875" style="0" customWidth="1"/>
    <col min="17" max="17" width="19.00390625" style="10" customWidth="1"/>
    <col min="18" max="18" width="14.7109375" style="0" customWidth="1"/>
    <col min="19" max="19" width="13.7109375" style="0" customWidth="1"/>
    <col min="20" max="20" width="13.28125" style="0" customWidth="1"/>
    <col min="21" max="21" width="14.00390625" style="0" customWidth="1"/>
    <col min="22" max="22" width="14.421875" style="0" customWidth="1"/>
    <col min="23" max="23" width="14.140625" style="0" customWidth="1"/>
    <col min="24" max="24" width="12.421875" style="0" bestFit="1" customWidth="1"/>
  </cols>
  <sheetData>
    <row r="1" spans="1:17" s="2" customFormat="1" ht="15">
      <c r="A1" s="12"/>
      <c r="B1" s="12"/>
      <c r="C1" s="12"/>
      <c r="D1" s="121" t="s">
        <v>206</v>
      </c>
      <c r="E1" s="121"/>
      <c r="F1" s="121"/>
      <c r="G1" s="121"/>
      <c r="H1" s="121"/>
      <c r="I1" s="121"/>
      <c r="J1" s="121"/>
      <c r="K1" s="13"/>
      <c r="L1" s="13"/>
      <c r="M1" s="12"/>
      <c r="N1" s="12"/>
      <c r="O1" s="12"/>
      <c r="P1" s="12"/>
      <c r="Q1" s="46"/>
    </row>
    <row r="2" spans="1:17" s="2" customFormat="1" ht="15">
      <c r="A2" s="12"/>
      <c r="B2" s="12"/>
      <c r="C2" s="12"/>
      <c r="D2" s="121" t="s">
        <v>247</v>
      </c>
      <c r="E2" s="121"/>
      <c r="F2" s="121"/>
      <c r="G2" s="121"/>
      <c r="H2" s="121"/>
      <c r="I2" s="121"/>
      <c r="J2" s="121"/>
      <c r="K2" s="13"/>
      <c r="L2" s="13"/>
      <c r="M2" s="12"/>
      <c r="N2" s="12"/>
      <c r="O2" s="12"/>
      <c r="P2" s="12"/>
      <c r="Q2" s="46"/>
    </row>
    <row r="3" spans="1:17" s="2" customFormat="1" ht="15">
      <c r="A3" s="47"/>
      <c r="B3" s="47"/>
      <c r="C3" s="47"/>
      <c r="D3" s="47"/>
      <c r="E3" s="47"/>
      <c r="F3" s="47"/>
      <c r="G3" s="47"/>
      <c r="H3" s="47"/>
      <c r="I3" s="48"/>
      <c r="J3" s="48"/>
      <c r="K3" s="52"/>
      <c r="L3" s="48"/>
      <c r="M3" s="47"/>
      <c r="N3" s="47"/>
      <c r="O3" s="47"/>
      <c r="P3" s="47"/>
      <c r="Q3" s="46"/>
    </row>
    <row r="4" spans="1:17" s="2" customFormat="1" ht="15">
      <c r="A4" s="12"/>
      <c r="B4" s="116" t="s">
        <v>0</v>
      </c>
      <c r="C4" s="116"/>
      <c r="D4" s="116"/>
      <c r="E4" s="116" t="s">
        <v>1</v>
      </c>
      <c r="F4" s="116"/>
      <c r="G4" s="116"/>
      <c r="H4" s="116"/>
      <c r="I4" s="116"/>
      <c r="J4" s="116"/>
      <c r="K4" s="17"/>
      <c r="L4" s="17"/>
      <c r="M4" s="12"/>
      <c r="N4" s="12"/>
      <c r="O4" s="12"/>
      <c r="P4" s="12"/>
      <c r="Q4" s="46"/>
    </row>
    <row r="5" spans="1:17" s="2" customFormat="1" ht="15">
      <c r="A5" s="12"/>
      <c r="B5" s="116" t="s">
        <v>2</v>
      </c>
      <c r="C5" s="116"/>
      <c r="D5" s="116"/>
      <c r="E5" s="116" t="s">
        <v>3</v>
      </c>
      <c r="F5" s="116"/>
      <c r="G5" s="116"/>
      <c r="H5" s="116"/>
      <c r="I5" s="116"/>
      <c r="J5" s="116"/>
      <c r="K5" s="17"/>
      <c r="L5" s="17"/>
      <c r="M5" s="12"/>
      <c r="N5" s="12"/>
      <c r="O5" s="12"/>
      <c r="P5" s="12"/>
      <c r="Q5" s="46"/>
    </row>
    <row r="6" spans="1:17" s="2" customFormat="1" ht="15">
      <c r="A6" s="12"/>
      <c r="B6" s="116" t="s">
        <v>4</v>
      </c>
      <c r="C6" s="116"/>
      <c r="D6" s="116"/>
      <c r="E6" s="116" t="s">
        <v>5</v>
      </c>
      <c r="F6" s="116"/>
      <c r="G6" s="116"/>
      <c r="H6" s="116"/>
      <c r="I6" s="116"/>
      <c r="J6" s="116"/>
      <c r="K6" s="17"/>
      <c r="L6" s="17"/>
      <c r="M6" s="12"/>
      <c r="N6" s="12"/>
      <c r="O6" s="12"/>
      <c r="P6" s="12"/>
      <c r="Q6" s="46"/>
    </row>
    <row r="7" spans="1:17" s="2" customFormat="1" ht="15">
      <c r="A7" s="12"/>
      <c r="B7" s="116" t="s">
        <v>6</v>
      </c>
      <c r="C7" s="116"/>
      <c r="D7" s="116"/>
      <c r="E7" s="122" t="s">
        <v>7</v>
      </c>
      <c r="F7" s="116"/>
      <c r="G7" s="116"/>
      <c r="H7" s="116"/>
      <c r="I7" s="116"/>
      <c r="J7" s="116"/>
      <c r="K7" s="17"/>
      <c r="L7" s="17"/>
      <c r="M7" s="12"/>
      <c r="N7" s="12"/>
      <c r="O7" s="12"/>
      <c r="P7" s="12"/>
      <c r="Q7" s="46"/>
    </row>
    <row r="8" spans="1:17" s="2" customFormat="1" ht="15">
      <c r="A8" s="12"/>
      <c r="B8" s="116" t="s">
        <v>8</v>
      </c>
      <c r="C8" s="116"/>
      <c r="D8" s="116"/>
      <c r="E8" s="116">
        <v>1655182480</v>
      </c>
      <c r="F8" s="116"/>
      <c r="G8" s="116"/>
      <c r="H8" s="116"/>
      <c r="I8" s="116"/>
      <c r="J8" s="116"/>
      <c r="K8" s="17"/>
      <c r="L8" s="17"/>
      <c r="M8" s="12"/>
      <c r="N8" s="12"/>
      <c r="O8" s="12"/>
      <c r="P8" s="12"/>
      <c r="Q8" s="46"/>
    </row>
    <row r="9" spans="1:17" s="2" customFormat="1" ht="15">
      <c r="A9" s="12"/>
      <c r="B9" s="116" t="s">
        <v>9</v>
      </c>
      <c r="C9" s="116"/>
      <c r="D9" s="116"/>
      <c r="E9" s="116">
        <v>165501001</v>
      </c>
      <c r="F9" s="116"/>
      <c r="G9" s="116"/>
      <c r="H9" s="116"/>
      <c r="I9" s="116"/>
      <c r="J9" s="116"/>
      <c r="K9" s="17"/>
      <c r="L9" s="17"/>
      <c r="M9" s="12"/>
      <c r="N9" s="12"/>
      <c r="O9" s="12"/>
      <c r="P9" s="12"/>
      <c r="Q9" s="46"/>
    </row>
    <row r="10" spans="1:17" s="2" customFormat="1" ht="15">
      <c r="A10" s="12"/>
      <c r="B10" s="116" t="s">
        <v>10</v>
      </c>
      <c r="C10" s="116"/>
      <c r="D10" s="116"/>
      <c r="E10" s="116">
        <v>92401000000</v>
      </c>
      <c r="F10" s="116"/>
      <c r="G10" s="116"/>
      <c r="H10" s="116"/>
      <c r="I10" s="116"/>
      <c r="J10" s="116"/>
      <c r="K10" s="17"/>
      <c r="L10" s="17"/>
      <c r="M10" s="12"/>
      <c r="N10" s="12"/>
      <c r="O10" s="12"/>
      <c r="P10" s="12"/>
      <c r="Q10" s="46"/>
    </row>
    <row r="11" spans="1:17" s="2" customFormat="1" ht="17.25" customHeight="1">
      <c r="A11" s="12"/>
      <c r="B11" s="112" t="s">
        <v>223</v>
      </c>
      <c r="C11" s="118"/>
      <c r="D11" s="113"/>
      <c r="E11" s="112" t="s">
        <v>224</v>
      </c>
      <c r="F11" s="118"/>
      <c r="G11" s="118"/>
      <c r="H11" s="118"/>
      <c r="I11" s="118"/>
      <c r="J11" s="113"/>
      <c r="K11" s="17"/>
      <c r="L11" s="17"/>
      <c r="M11" s="12"/>
      <c r="N11" s="12"/>
      <c r="O11" s="12"/>
      <c r="P11" s="12"/>
      <c r="Q11" s="59"/>
    </row>
    <row r="12" spans="1:17" s="2" customFormat="1" ht="15">
      <c r="A12" s="47"/>
      <c r="B12" s="47"/>
      <c r="C12" s="47"/>
      <c r="D12" s="47"/>
      <c r="E12" s="47"/>
      <c r="F12" s="47"/>
      <c r="G12" s="47"/>
      <c r="H12" s="47"/>
      <c r="I12" s="48"/>
      <c r="J12" s="48"/>
      <c r="K12" s="52"/>
      <c r="L12" s="48"/>
      <c r="M12" s="47"/>
      <c r="N12" s="47"/>
      <c r="O12" s="47"/>
      <c r="P12" s="47"/>
      <c r="Q12" s="46"/>
    </row>
    <row r="13" spans="1:17" s="2" customFormat="1" ht="17.25" customHeight="1">
      <c r="A13" s="109" t="s">
        <v>11</v>
      </c>
      <c r="B13" s="109" t="s">
        <v>207</v>
      </c>
      <c r="C13" s="109" t="s">
        <v>208</v>
      </c>
      <c r="D13" s="112" t="s">
        <v>12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3"/>
      <c r="O13" s="109" t="s">
        <v>13</v>
      </c>
      <c r="P13" s="109" t="s">
        <v>14</v>
      </c>
      <c r="Q13" s="46"/>
    </row>
    <row r="14" spans="1:17" s="2" customFormat="1" ht="37.5" customHeight="1">
      <c r="A14" s="110"/>
      <c r="B14" s="110"/>
      <c r="C14" s="110"/>
      <c r="D14" s="109" t="s">
        <v>15</v>
      </c>
      <c r="E14" s="109" t="s">
        <v>16</v>
      </c>
      <c r="F14" s="112" t="s">
        <v>17</v>
      </c>
      <c r="G14" s="113"/>
      <c r="H14" s="109" t="s">
        <v>18</v>
      </c>
      <c r="I14" s="112" t="s">
        <v>19</v>
      </c>
      <c r="J14" s="113"/>
      <c r="K14" s="114" t="s">
        <v>205</v>
      </c>
      <c r="L14" s="18"/>
      <c r="M14" s="112" t="s">
        <v>20</v>
      </c>
      <c r="N14" s="113"/>
      <c r="O14" s="110"/>
      <c r="P14" s="110"/>
      <c r="Q14" s="46"/>
    </row>
    <row r="15" spans="1:17" s="2" customFormat="1" ht="89.25">
      <c r="A15" s="111"/>
      <c r="B15" s="111"/>
      <c r="C15" s="111"/>
      <c r="D15" s="111"/>
      <c r="E15" s="111"/>
      <c r="F15" s="19" t="s">
        <v>21</v>
      </c>
      <c r="G15" s="19" t="s">
        <v>22</v>
      </c>
      <c r="H15" s="111"/>
      <c r="I15" s="19" t="s">
        <v>23</v>
      </c>
      <c r="J15" s="19" t="s">
        <v>22</v>
      </c>
      <c r="K15" s="115"/>
      <c r="L15" s="20"/>
      <c r="M15" s="19" t="s">
        <v>24</v>
      </c>
      <c r="N15" s="19" t="s">
        <v>25</v>
      </c>
      <c r="O15" s="111"/>
      <c r="P15" s="111"/>
      <c r="Q15" s="46"/>
    </row>
    <row r="16" spans="1:17" s="2" customFormat="1" ht="15">
      <c r="A16" s="112" t="s">
        <v>83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3"/>
      <c r="Q16" s="46"/>
    </row>
    <row r="17" spans="1:17" s="3" customFormat="1" ht="32.25" customHeight="1">
      <c r="A17" s="21">
        <v>1</v>
      </c>
      <c r="B17" s="22" t="s">
        <v>104</v>
      </c>
      <c r="C17" s="23" t="s">
        <v>105</v>
      </c>
      <c r="D17" s="19" t="s">
        <v>76</v>
      </c>
      <c r="E17" s="21"/>
      <c r="F17" s="19">
        <v>796</v>
      </c>
      <c r="G17" s="19" t="s">
        <v>31</v>
      </c>
      <c r="H17" s="21">
        <v>1</v>
      </c>
      <c r="I17" s="19">
        <v>92000000000</v>
      </c>
      <c r="J17" s="19" t="s">
        <v>26</v>
      </c>
      <c r="K17" s="51">
        <v>200000</v>
      </c>
      <c r="L17" s="8"/>
      <c r="M17" s="24">
        <v>42370</v>
      </c>
      <c r="N17" s="24">
        <v>42705</v>
      </c>
      <c r="O17" s="21" t="s">
        <v>27</v>
      </c>
      <c r="P17" s="19" t="s">
        <v>28</v>
      </c>
      <c r="Q17" s="49"/>
    </row>
    <row r="18" spans="1:17" s="3" customFormat="1" ht="42" customHeight="1">
      <c r="A18" s="21">
        <v>2</v>
      </c>
      <c r="B18" s="22" t="s">
        <v>106</v>
      </c>
      <c r="C18" s="23" t="s">
        <v>107</v>
      </c>
      <c r="D18" s="19" t="s">
        <v>75</v>
      </c>
      <c r="E18" s="21"/>
      <c r="F18" s="19"/>
      <c r="G18" s="19"/>
      <c r="H18" s="21"/>
      <c r="I18" s="19">
        <v>92000000000</v>
      </c>
      <c r="J18" s="19" t="s">
        <v>26</v>
      </c>
      <c r="K18" s="20">
        <v>261984</v>
      </c>
      <c r="L18" s="20"/>
      <c r="M18" s="24">
        <v>42370</v>
      </c>
      <c r="N18" s="24">
        <v>42705</v>
      </c>
      <c r="O18" s="21" t="s">
        <v>27</v>
      </c>
      <c r="P18" s="19" t="s">
        <v>28</v>
      </c>
      <c r="Q18" s="49"/>
    </row>
    <row r="19" spans="1:17" s="3" customFormat="1" ht="25.5" customHeight="1">
      <c r="A19" s="21">
        <v>3</v>
      </c>
      <c r="B19" s="22" t="s">
        <v>110</v>
      </c>
      <c r="C19" s="23" t="s">
        <v>111</v>
      </c>
      <c r="D19" s="19" t="s">
        <v>73</v>
      </c>
      <c r="E19" s="21"/>
      <c r="F19" s="19"/>
      <c r="G19" s="19"/>
      <c r="H19" s="21"/>
      <c r="I19" s="19">
        <v>92000000000</v>
      </c>
      <c r="J19" s="19" t="s">
        <v>26</v>
      </c>
      <c r="K19" s="20">
        <f>209628*1.048</f>
        <v>219690.144</v>
      </c>
      <c r="L19" s="20">
        <f>K19+K34+K46+K98+K101</f>
        <v>2533977.7600000002</v>
      </c>
      <c r="M19" s="24">
        <v>42370</v>
      </c>
      <c r="N19" s="24">
        <v>42705</v>
      </c>
      <c r="O19" s="21" t="s">
        <v>27</v>
      </c>
      <c r="P19" s="19" t="s">
        <v>28</v>
      </c>
      <c r="Q19" s="49"/>
    </row>
    <row r="20" spans="1:17" s="3" customFormat="1" ht="27.75" customHeight="1">
      <c r="A20" s="21">
        <v>4</v>
      </c>
      <c r="B20" s="22" t="s">
        <v>114</v>
      </c>
      <c r="C20" s="23" t="s">
        <v>115</v>
      </c>
      <c r="D20" s="19" t="s">
        <v>70</v>
      </c>
      <c r="E20" s="21"/>
      <c r="F20" s="19"/>
      <c r="G20" s="19"/>
      <c r="H20" s="21"/>
      <c r="I20" s="19">
        <v>92000000000</v>
      </c>
      <c r="J20" s="19" t="s">
        <v>26</v>
      </c>
      <c r="K20" s="20">
        <f>(69*1.7*180*12)*1.048</f>
        <v>265529.664</v>
      </c>
      <c r="L20" s="20"/>
      <c r="M20" s="24">
        <v>42370</v>
      </c>
      <c r="N20" s="24">
        <v>42735</v>
      </c>
      <c r="O20" s="21" t="s">
        <v>27</v>
      </c>
      <c r="P20" s="19" t="s">
        <v>28</v>
      </c>
      <c r="Q20" s="49"/>
    </row>
    <row r="21" spans="1:17" s="3" customFormat="1" ht="27" customHeight="1">
      <c r="A21" s="21">
        <v>5</v>
      </c>
      <c r="B21" s="22" t="s">
        <v>114</v>
      </c>
      <c r="C21" s="23" t="s">
        <v>115</v>
      </c>
      <c r="D21" s="19" t="s">
        <v>69</v>
      </c>
      <c r="E21" s="21"/>
      <c r="F21" s="19"/>
      <c r="G21" s="19"/>
      <c r="H21" s="21"/>
      <c r="I21" s="19">
        <v>92000000000</v>
      </c>
      <c r="J21" s="19" t="s">
        <v>26</v>
      </c>
      <c r="K21" s="20">
        <f>(35*250*12+500*12+5500*12)*1.048</f>
        <v>185496</v>
      </c>
      <c r="L21" s="20">
        <f>K21+K22+K20</f>
        <v>606339.264</v>
      </c>
      <c r="M21" s="24">
        <v>42370</v>
      </c>
      <c r="N21" s="24">
        <v>42735</v>
      </c>
      <c r="O21" s="21" t="s">
        <v>27</v>
      </c>
      <c r="P21" s="19" t="s">
        <v>28</v>
      </c>
      <c r="Q21" s="49"/>
    </row>
    <row r="22" spans="1:17" s="3" customFormat="1" ht="29.25" customHeight="1">
      <c r="A22" s="21">
        <v>6</v>
      </c>
      <c r="B22" s="22" t="s">
        <v>114</v>
      </c>
      <c r="C22" s="23" t="s">
        <v>115</v>
      </c>
      <c r="D22" s="19" t="s">
        <v>68</v>
      </c>
      <c r="E22" s="21"/>
      <c r="F22" s="19"/>
      <c r="G22" s="19"/>
      <c r="H22" s="21"/>
      <c r="I22" s="19">
        <v>92000000000</v>
      </c>
      <c r="J22" s="19" t="s">
        <v>26</v>
      </c>
      <c r="K22" s="20">
        <f>190*65*12*1.048</f>
        <v>155313.6</v>
      </c>
      <c r="L22" s="20"/>
      <c r="M22" s="24">
        <v>42370</v>
      </c>
      <c r="N22" s="24">
        <v>42735</v>
      </c>
      <c r="O22" s="21" t="s">
        <v>27</v>
      </c>
      <c r="P22" s="19" t="s">
        <v>28</v>
      </c>
      <c r="Q22" s="49"/>
    </row>
    <row r="23" spans="1:17" s="3" customFormat="1" ht="51.75" customHeight="1">
      <c r="A23" s="21">
        <v>7</v>
      </c>
      <c r="B23" s="22" t="s">
        <v>118</v>
      </c>
      <c r="C23" s="23" t="s">
        <v>119</v>
      </c>
      <c r="D23" s="57" t="s">
        <v>215</v>
      </c>
      <c r="E23" s="21"/>
      <c r="F23" s="19"/>
      <c r="G23" s="19"/>
      <c r="H23" s="21"/>
      <c r="I23" s="19">
        <v>92000000000</v>
      </c>
      <c r="J23" s="19" t="s">
        <v>26</v>
      </c>
      <c r="K23" s="20">
        <v>262000</v>
      </c>
      <c r="L23" s="20"/>
      <c r="M23" s="24">
        <v>42370</v>
      </c>
      <c r="N23" s="24">
        <v>42735</v>
      </c>
      <c r="O23" s="21" t="s">
        <v>27</v>
      </c>
      <c r="P23" s="19" t="s">
        <v>28</v>
      </c>
      <c r="Q23" s="25"/>
    </row>
    <row r="24" spans="1:17" s="3" customFormat="1" ht="30.75" customHeight="1">
      <c r="A24" s="21">
        <v>8</v>
      </c>
      <c r="B24" s="22" t="s">
        <v>202</v>
      </c>
      <c r="C24" s="23" t="s">
        <v>203</v>
      </c>
      <c r="D24" s="19" t="s">
        <v>54</v>
      </c>
      <c r="E24" s="21"/>
      <c r="F24" s="19">
        <v>796</v>
      </c>
      <c r="G24" s="19" t="s">
        <v>31</v>
      </c>
      <c r="H24" s="21">
        <v>60000</v>
      </c>
      <c r="I24" s="19">
        <v>92000000000</v>
      </c>
      <c r="J24" s="19" t="s">
        <v>26</v>
      </c>
      <c r="K24" s="20">
        <v>325000</v>
      </c>
      <c r="L24" s="20" t="s">
        <v>95</v>
      </c>
      <c r="M24" s="24">
        <v>42370</v>
      </c>
      <c r="N24" s="24">
        <v>42461</v>
      </c>
      <c r="O24" s="21" t="s">
        <v>27</v>
      </c>
      <c r="P24" s="19" t="s">
        <v>28</v>
      </c>
      <c r="Q24" s="25"/>
    </row>
    <row r="25" spans="1:17" s="3" customFormat="1" ht="22.5" customHeight="1">
      <c r="A25" s="21">
        <v>9</v>
      </c>
      <c r="B25" s="22" t="s">
        <v>120</v>
      </c>
      <c r="C25" s="23" t="s">
        <v>121</v>
      </c>
      <c r="D25" s="19" t="s">
        <v>67</v>
      </c>
      <c r="E25" s="21"/>
      <c r="F25" s="19"/>
      <c r="G25" s="19"/>
      <c r="H25" s="21"/>
      <c r="I25" s="19">
        <v>92000000000</v>
      </c>
      <c r="J25" s="19" t="s">
        <v>26</v>
      </c>
      <c r="K25" s="20">
        <v>209600</v>
      </c>
      <c r="L25" s="20"/>
      <c r="M25" s="24">
        <v>42370</v>
      </c>
      <c r="N25" s="24">
        <v>42735</v>
      </c>
      <c r="O25" s="21" t="s">
        <v>27</v>
      </c>
      <c r="P25" s="19" t="s">
        <v>28</v>
      </c>
      <c r="Q25" s="25"/>
    </row>
    <row r="26" spans="1:17" s="3" customFormat="1" ht="30.75" customHeight="1">
      <c r="A26" s="21">
        <v>10</v>
      </c>
      <c r="B26" s="22" t="s">
        <v>122</v>
      </c>
      <c r="C26" s="23" t="s">
        <v>123</v>
      </c>
      <c r="D26" s="57" t="s">
        <v>216</v>
      </c>
      <c r="E26" s="21"/>
      <c r="F26" s="19"/>
      <c r="G26" s="19"/>
      <c r="H26" s="21"/>
      <c r="I26" s="19">
        <v>92000000000</v>
      </c>
      <c r="J26" s="19" t="s">
        <v>26</v>
      </c>
      <c r="K26" s="20">
        <v>524000</v>
      </c>
      <c r="L26" s="20"/>
      <c r="M26" s="24">
        <v>42370</v>
      </c>
      <c r="N26" s="24">
        <v>42735</v>
      </c>
      <c r="O26" s="21" t="s">
        <v>27</v>
      </c>
      <c r="P26" s="19" t="s">
        <v>28</v>
      </c>
      <c r="Q26" s="49"/>
    </row>
    <row r="27" spans="1:17" s="3" customFormat="1" ht="27.75" customHeight="1">
      <c r="A27" s="21">
        <v>11</v>
      </c>
      <c r="B27" s="22" t="s">
        <v>122</v>
      </c>
      <c r="C27" s="23" t="s">
        <v>123</v>
      </c>
      <c r="D27" s="57" t="s">
        <v>217</v>
      </c>
      <c r="E27" s="21"/>
      <c r="F27" s="19"/>
      <c r="G27" s="19"/>
      <c r="H27" s="21"/>
      <c r="I27" s="19">
        <v>92000000000</v>
      </c>
      <c r="J27" s="19" t="s">
        <v>26</v>
      </c>
      <c r="K27" s="20">
        <v>314400</v>
      </c>
      <c r="L27" s="20"/>
      <c r="M27" s="24">
        <v>42370</v>
      </c>
      <c r="N27" s="24">
        <v>42735</v>
      </c>
      <c r="O27" s="21" t="s">
        <v>27</v>
      </c>
      <c r="P27" s="19" t="s">
        <v>28</v>
      </c>
      <c r="Q27" s="49"/>
    </row>
    <row r="28" spans="1:17" s="3" customFormat="1" ht="31.5" customHeight="1">
      <c r="A28" s="21">
        <v>12</v>
      </c>
      <c r="B28" s="22" t="s">
        <v>106</v>
      </c>
      <c r="C28" s="23" t="s">
        <v>107</v>
      </c>
      <c r="D28" s="19" t="s">
        <v>66</v>
      </c>
      <c r="E28" s="21"/>
      <c r="F28" s="19"/>
      <c r="G28" s="19"/>
      <c r="H28" s="21"/>
      <c r="I28" s="19">
        <v>92000000000</v>
      </c>
      <c r="J28" s="19" t="s">
        <v>26</v>
      </c>
      <c r="K28" s="20">
        <v>302759.65</v>
      </c>
      <c r="L28" s="20"/>
      <c r="M28" s="24">
        <v>42370</v>
      </c>
      <c r="N28" s="24">
        <v>42735</v>
      </c>
      <c r="O28" s="21" t="s">
        <v>27</v>
      </c>
      <c r="P28" s="19" t="s">
        <v>28</v>
      </c>
      <c r="Q28" s="49"/>
    </row>
    <row r="29" spans="1:17" s="3" customFormat="1" ht="39" customHeight="1">
      <c r="A29" s="21">
        <v>13</v>
      </c>
      <c r="B29" s="22" t="s">
        <v>106</v>
      </c>
      <c r="C29" s="23" t="s">
        <v>107</v>
      </c>
      <c r="D29" s="19" t="s">
        <v>65</v>
      </c>
      <c r="E29" s="21"/>
      <c r="F29" s="19"/>
      <c r="G29" s="19"/>
      <c r="H29" s="21"/>
      <c r="I29" s="19">
        <v>92000000000</v>
      </c>
      <c r="J29" s="19" t="s">
        <v>26</v>
      </c>
      <c r="K29" s="20">
        <v>768709.03</v>
      </c>
      <c r="L29" s="20"/>
      <c r="M29" s="24">
        <v>42370</v>
      </c>
      <c r="N29" s="24">
        <v>42735</v>
      </c>
      <c r="O29" s="21" t="s">
        <v>27</v>
      </c>
      <c r="P29" s="19" t="s">
        <v>28</v>
      </c>
      <c r="Q29" s="49"/>
    </row>
    <row r="30" spans="1:17" s="3" customFormat="1" ht="24" customHeight="1">
      <c r="A30" s="21">
        <v>14</v>
      </c>
      <c r="B30" s="22" t="s">
        <v>124</v>
      </c>
      <c r="C30" s="23" t="s">
        <v>125</v>
      </c>
      <c r="D30" s="26" t="s">
        <v>199</v>
      </c>
      <c r="E30" s="21"/>
      <c r="F30" s="19"/>
      <c r="G30" s="19"/>
      <c r="H30" s="11"/>
      <c r="I30" s="19">
        <v>92000000000</v>
      </c>
      <c r="J30" s="19" t="s">
        <v>26</v>
      </c>
      <c r="K30" s="20">
        <v>146400</v>
      </c>
      <c r="L30" s="20">
        <f>K30+K31+K44</f>
        <v>1010160</v>
      </c>
      <c r="M30" s="24">
        <v>42370</v>
      </c>
      <c r="N30" s="24">
        <v>42735</v>
      </c>
      <c r="O30" s="21" t="s">
        <v>27</v>
      </c>
      <c r="P30" s="19" t="s">
        <v>28</v>
      </c>
      <c r="Q30" s="49"/>
    </row>
    <row r="31" spans="1:17" s="3" customFormat="1" ht="21.75" customHeight="1">
      <c r="A31" s="21">
        <v>15</v>
      </c>
      <c r="B31" s="22" t="s">
        <v>124</v>
      </c>
      <c r="C31" s="23" t="s">
        <v>125</v>
      </c>
      <c r="D31" s="57" t="s">
        <v>64</v>
      </c>
      <c r="E31" s="21"/>
      <c r="F31" s="19"/>
      <c r="G31" s="19"/>
      <c r="H31" s="11"/>
      <c r="I31" s="19">
        <v>92000000000</v>
      </c>
      <c r="J31" s="19" t="s">
        <v>26</v>
      </c>
      <c r="K31" s="20">
        <v>570960</v>
      </c>
      <c r="L31" s="20" t="s">
        <v>92</v>
      </c>
      <c r="M31" s="24">
        <v>42370</v>
      </c>
      <c r="N31" s="24">
        <v>42735</v>
      </c>
      <c r="O31" s="21" t="s">
        <v>27</v>
      </c>
      <c r="P31" s="19" t="s">
        <v>28</v>
      </c>
      <c r="Q31" s="49"/>
    </row>
    <row r="32" spans="1:17" s="3" customFormat="1" ht="28.5" customHeight="1">
      <c r="A32" s="21">
        <v>16</v>
      </c>
      <c r="B32" s="22" t="s">
        <v>126</v>
      </c>
      <c r="C32" s="23" t="s">
        <v>127</v>
      </c>
      <c r="D32" s="19" t="s">
        <v>63</v>
      </c>
      <c r="E32" s="21"/>
      <c r="F32" s="19"/>
      <c r="G32" s="19"/>
      <c r="H32" s="21"/>
      <c r="I32" s="19">
        <v>92000000000</v>
      </c>
      <c r="J32" s="19" t="s">
        <v>26</v>
      </c>
      <c r="K32" s="20">
        <v>104800</v>
      </c>
      <c r="L32" s="20"/>
      <c r="M32" s="24">
        <v>42370</v>
      </c>
      <c r="N32" s="24">
        <v>42735</v>
      </c>
      <c r="O32" s="21" t="s">
        <v>27</v>
      </c>
      <c r="P32" s="19" t="s">
        <v>28</v>
      </c>
      <c r="Q32" s="49"/>
    </row>
    <row r="33" spans="1:18" s="3" customFormat="1" ht="108.75" customHeight="1">
      <c r="A33" s="21">
        <v>17</v>
      </c>
      <c r="B33" s="22" t="s">
        <v>106</v>
      </c>
      <c r="C33" s="22" t="s">
        <v>107</v>
      </c>
      <c r="D33" s="19" t="s">
        <v>39</v>
      </c>
      <c r="E33" s="19"/>
      <c r="F33" s="19">
        <v>796</v>
      </c>
      <c r="G33" s="54" t="s">
        <v>31</v>
      </c>
      <c r="H33" s="19">
        <v>1</v>
      </c>
      <c r="I33" s="19">
        <v>92000000000</v>
      </c>
      <c r="J33" s="19" t="s">
        <v>26</v>
      </c>
      <c r="K33" s="36">
        <v>1020000</v>
      </c>
      <c r="L33" s="36"/>
      <c r="M33" s="24">
        <v>42370</v>
      </c>
      <c r="N33" s="24">
        <v>42767</v>
      </c>
      <c r="O33" s="19" t="s">
        <v>32</v>
      </c>
      <c r="P33" s="19" t="s">
        <v>28</v>
      </c>
      <c r="Q33" s="27"/>
      <c r="R33" s="7"/>
    </row>
    <row r="34" spans="1:17" s="3" customFormat="1" ht="33.75" customHeight="1">
      <c r="A34" s="21">
        <v>18</v>
      </c>
      <c r="B34" s="22" t="s">
        <v>128</v>
      </c>
      <c r="C34" s="23" t="s">
        <v>129</v>
      </c>
      <c r="D34" s="19" t="s">
        <v>71</v>
      </c>
      <c r="E34" s="21"/>
      <c r="F34" s="19"/>
      <c r="G34" s="19"/>
      <c r="H34" s="21"/>
      <c r="I34" s="19">
        <v>92000000000</v>
      </c>
      <c r="J34" s="19" t="s">
        <v>26</v>
      </c>
      <c r="K34" s="20">
        <v>1298000</v>
      </c>
      <c r="L34" s="20" t="s">
        <v>101</v>
      </c>
      <c r="M34" s="24">
        <v>42370</v>
      </c>
      <c r="N34" s="24">
        <v>42735</v>
      </c>
      <c r="O34" s="21" t="s">
        <v>27</v>
      </c>
      <c r="P34" s="19" t="s">
        <v>28</v>
      </c>
      <c r="Q34" s="49"/>
    </row>
    <row r="35" spans="1:18" s="3" customFormat="1" ht="33" customHeight="1">
      <c r="A35" s="21">
        <v>19</v>
      </c>
      <c r="B35" s="22" t="s">
        <v>130</v>
      </c>
      <c r="C35" s="22" t="s">
        <v>131</v>
      </c>
      <c r="D35" s="57" t="s">
        <v>219</v>
      </c>
      <c r="E35" s="19"/>
      <c r="F35" s="19"/>
      <c r="G35" s="19"/>
      <c r="H35" s="19"/>
      <c r="I35" s="19">
        <v>92000000000</v>
      </c>
      <c r="J35" s="19" t="s">
        <v>26</v>
      </c>
      <c r="K35" s="36">
        <v>277048.06</v>
      </c>
      <c r="L35" s="36"/>
      <c r="M35" s="24">
        <v>42370</v>
      </c>
      <c r="N35" s="24">
        <v>42736</v>
      </c>
      <c r="O35" s="19" t="s">
        <v>30</v>
      </c>
      <c r="P35" s="19" t="s">
        <v>28</v>
      </c>
      <c r="Q35" s="28"/>
      <c r="R35" s="4"/>
    </row>
    <row r="36" spans="1:17" s="3" customFormat="1" ht="29.25" customHeight="1">
      <c r="A36" s="21">
        <v>20</v>
      </c>
      <c r="B36" s="23" t="s">
        <v>148</v>
      </c>
      <c r="C36" s="23" t="s">
        <v>147</v>
      </c>
      <c r="D36" s="19" t="s">
        <v>145</v>
      </c>
      <c r="E36" s="21"/>
      <c r="F36" s="21"/>
      <c r="G36" s="21"/>
      <c r="H36" s="21"/>
      <c r="I36" s="19">
        <v>92000000000</v>
      </c>
      <c r="J36" s="19" t="s">
        <v>26</v>
      </c>
      <c r="K36" s="20">
        <v>102000</v>
      </c>
      <c r="L36" s="20"/>
      <c r="M36" s="29">
        <v>42370</v>
      </c>
      <c r="N36" s="29">
        <v>42705</v>
      </c>
      <c r="O36" s="21" t="s">
        <v>27</v>
      </c>
      <c r="P36" s="19" t="s">
        <v>28</v>
      </c>
      <c r="Q36" s="25"/>
    </row>
    <row r="37" spans="1:17" s="3" customFormat="1" ht="33" customHeight="1">
      <c r="A37" s="21">
        <v>21</v>
      </c>
      <c r="B37" s="23" t="s">
        <v>130</v>
      </c>
      <c r="C37" s="23" t="s">
        <v>131</v>
      </c>
      <c r="D37" s="19" t="s">
        <v>200</v>
      </c>
      <c r="E37" s="21"/>
      <c r="F37" s="21"/>
      <c r="G37" s="21"/>
      <c r="H37" s="21"/>
      <c r="I37" s="19">
        <v>92000000000</v>
      </c>
      <c r="J37" s="19" t="s">
        <v>26</v>
      </c>
      <c r="K37" s="20">
        <v>168100</v>
      </c>
      <c r="L37" s="20"/>
      <c r="M37" s="29">
        <v>42370</v>
      </c>
      <c r="N37" s="29">
        <v>42736</v>
      </c>
      <c r="O37" s="21" t="s">
        <v>27</v>
      </c>
      <c r="P37" s="19" t="s">
        <v>28</v>
      </c>
      <c r="Q37" s="25"/>
    </row>
    <row r="38" spans="1:17" s="3" customFormat="1" ht="30" customHeight="1">
      <c r="A38" s="21">
        <v>22</v>
      </c>
      <c r="B38" s="23" t="s">
        <v>149</v>
      </c>
      <c r="C38" s="23" t="s">
        <v>150</v>
      </c>
      <c r="D38" s="19" t="s">
        <v>146</v>
      </c>
      <c r="E38" s="21"/>
      <c r="F38" s="21"/>
      <c r="G38" s="21"/>
      <c r="H38" s="21"/>
      <c r="I38" s="19">
        <v>92000000000</v>
      </c>
      <c r="J38" s="19" t="s">
        <v>26</v>
      </c>
      <c r="K38" s="20">
        <v>171600</v>
      </c>
      <c r="L38" s="20"/>
      <c r="M38" s="29">
        <v>42370</v>
      </c>
      <c r="N38" s="29">
        <v>42430</v>
      </c>
      <c r="O38" s="58" t="s">
        <v>27</v>
      </c>
      <c r="P38" s="19" t="s">
        <v>29</v>
      </c>
      <c r="Q38" s="25"/>
    </row>
    <row r="39" spans="1:17" s="3" customFormat="1" ht="35.25" customHeight="1">
      <c r="A39" s="21">
        <v>23</v>
      </c>
      <c r="B39" s="23" t="s">
        <v>197</v>
      </c>
      <c r="C39" s="23" t="s">
        <v>198</v>
      </c>
      <c r="D39" s="19" t="s">
        <v>196</v>
      </c>
      <c r="E39" s="21"/>
      <c r="F39" s="21"/>
      <c r="G39" s="21"/>
      <c r="H39" s="21"/>
      <c r="I39" s="19">
        <v>92000000000</v>
      </c>
      <c r="J39" s="19" t="s">
        <v>26</v>
      </c>
      <c r="K39" s="20">
        <v>237040</v>
      </c>
      <c r="L39" s="20"/>
      <c r="M39" s="29">
        <v>42370</v>
      </c>
      <c r="N39" s="29">
        <v>42705</v>
      </c>
      <c r="O39" s="21" t="s">
        <v>27</v>
      </c>
      <c r="P39" s="19" t="s">
        <v>28</v>
      </c>
      <c r="Q39" s="25"/>
    </row>
    <row r="40" spans="1:17" s="3" customFormat="1" ht="30" customHeight="1">
      <c r="A40" s="60">
        <v>24</v>
      </c>
      <c r="B40" s="61" t="s">
        <v>192</v>
      </c>
      <c r="C40" s="61" t="s">
        <v>193</v>
      </c>
      <c r="D40" s="62" t="s">
        <v>226</v>
      </c>
      <c r="E40" s="60"/>
      <c r="F40" s="62"/>
      <c r="G40" s="62"/>
      <c r="H40" s="60"/>
      <c r="I40" s="62">
        <v>92000000000</v>
      </c>
      <c r="J40" s="62" t="s">
        <v>26</v>
      </c>
      <c r="K40" s="63">
        <v>187000</v>
      </c>
      <c r="L40" s="62"/>
      <c r="M40" s="24">
        <v>42370</v>
      </c>
      <c r="N40" s="24">
        <v>42705</v>
      </c>
      <c r="O40" s="62" t="s">
        <v>30</v>
      </c>
      <c r="P40" s="62" t="s">
        <v>28</v>
      </c>
      <c r="Q40" s="49"/>
    </row>
    <row r="41" spans="1:17" s="3" customFormat="1" ht="27.75" customHeight="1">
      <c r="A41" s="60">
        <v>25</v>
      </c>
      <c r="B41" s="61" t="s">
        <v>192</v>
      </c>
      <c r="C41" s="61" t="s">
        <v>193</v>
      </c>
      <c r="D41" s="62" t="s">
        <v>227</v>
      </c>
      <c r="E41" s="62"/>
      <c r="F41" s="62"/>
      <c r="G41" s="62"/>
      <c r="H41" s="62"/>
      <c r="I41" s="62">
        <v>92000000000</v>
      </c>
      <c r="J41" s="62" t="s">
        <v>26</v>
      </c>
      <c r="K41" s="36">
        <v>336000</v>
      </c>
      <c r="L41" s="36"/>
      <c r="M41" s="24">
        <v>42370</v>
      </c>
      <c r="N41" s="24">
        <v>42705</v>
      </c>
      <c r="O41" s="62" t="s">
        <v>30</v>
      </c>
      <c r="P41" s="62" t="s">
        <v>28</v>
      </c>
      <c r="Q41" s="49"/>
    </row>
    <row r="42" spans="1:17" s="3" customFormat="1" ht="27.75" customHeight="1">
      <c r="A42" s="64">
        <v>26</v>
      </c>
      <c r="B42" s="65" t="s">
        <v>194</v>
      </c>
      <c r="C42" s="65" t="s">
        <v>195</v>
      </c>
      <c r="D42" s="66" t="s">
        <v>228</v>
      </c>
      <c r="E42" s="64"/>
      <c r="F42" s="66"/>
      <c r="G42" s="66"/>
      <c r="H42" s="66"/>
      <c r="I42" s="66">
        <v>92000000000</v>
      </c>
      <c r="J42" s="66" t="s">
        <v>26</v>
      </c>
      <c r="K42" s="67">
        <v>151000</v>
      </c>
      <c r="L42" s="67"/>
      <c r="M42" s="24">
        <v>42401</v>
      </c>
      <c r="N42" s="24">
        <v>42705</v>
      </c>
      <c r="O42" s="64" t="s">
        <v>30</v>
      </c>
      <c r="P42" s="66" t="s">
        <v>28</v>
      </c>
      <c r="Q42" s="49"/>
    </row>
    <row r="43" spans="1:17" s="3" customFormat="1" ht="27.75" customHeight="1">
      <c r="A43" s="64">
        <v>27</v>
      </c>
      <c r="B43" s="65" t="s">
        <v>194</v>
      </c>
      <c r="C43" s="65" t="s">
        <v>195</v>
      </c>
      <c r="D43" s="66" t="s">
        <v>229</v>
      </c>
      <c r="E43" s="64"/>
      <c r="F43" s="66"/>
      <c r="G43" s="66"/>
      <c r="H43" s="66"/>
      <c r="I43" s="66">
        <v>92000000000</v>
      </c>
      <c r="J43" s="66" t="s">
        <v>26</v>
      </c>
      <c r="K43" s="67">
        <v>248000</v>
      </c>
      <c r="L43" s="67"/>
      <c r="M43" s="24">
        <v>42401</v>
      </c>
      <c r="N43" s="24">
        <v>42705</v>
      </c>
      <c r="O43" s="64" t="s">
        <v>30</v>
      </c>
      <c r="P43" s="66" t="s">
        <v>28</v>
      </c>
      <c r="Q43" s="49"/>
    </row>
    <row r="44" spans="1:17" s="3" customFormat="1" ht="28.5" customHeight="1">
      <c r="A44" s="21">
        <v>28</v>
      </c>
      <c r="B44" s="22" t="s">
        <v>124</v>
      </c>
      <c r="C44" s="23" t="s">
        <v>125</v>
      </c>
      <c r="D44" s="57" t="s">
        <v>218</v>
      </c>
      <c r="E44" s="21"/>
      <c r="F44" s="19"/>
      <c r="G44" s="19"/>
      <c r="H44" s="11"/>
      <c r="I44" s="19">
        <v>92000000000</v>
      </c>
      <c r="J44" s="19" t="s">
        <v>26</v>
      </c>
      <c r="K44" s="20">
        <v>292800</v>
      </c>
      <c r="L44" s="20"/>
      <c r="M44" s="24">
        <v>42401</v>
      </c>
      <c r="N44" s="24">
        <v>42735</v>
      </c>
      <c r="O44" s="21" t="s">
        <v>27</v>
      </c>
      <c r="P44" s="19" t="s">
        <v>28</v>
      </c>
      <c r="Q44" s="49"/>
    </row>
    <row r="45" spans="1:17" s="3" customFormat="1" ht="32.25" customHeight="1">
      <c r="A45" s="21">
        <v>29</v>
      </c>
      <c r="B45" s="23" t="s">
        <v>112</v>
      </c>
      <c r="C45" s="23" t="s">
        <v>132</v>
      </c>
      <c r="D45" s="19" t="s">
        <v>103</v>
      </c>
      <c r="E45" s="21"/>
      <c r="F45" s="21"/>
      <c r="G45" s="21"/>
      <c r="H45" s="21"/>
      <c r="I45" s="21">
        <v>92000000000</v>
      </c>
      <c r="J45" s="21" t="s">
        <v>26</v>
      </c>
      <c r="K45" s="20">
        <v>9892627</v>
      </c>
      <c r="L45" s="20"/>
      <c r="M45" s="29">
        <v>42401</v>
      </c>
      <c r="N45" s="29">
        <v>42705</v>
      </c>
      <c r="O45" s="21" t="s">
        <v>27</v>
      </c>
      <c r="P45" s="21" t="s">
        <v>28</v>
      </c>
      <c r="Q45" s="25"/>
    </row>
    <row r="46" spans="1:17" s="3" customFormat="1" ht="28.5" customHeight="1">
      <c r="A46" s="21">
        <v>30</v>
      </c>
      <c r="B46" s="22" t="s">
        <v>114</v>
      </c>
      <c r="C46" s="23" t="s">
        <v>115</v>
      </c>
      <c r="D46" s="54" t="s">
        <v>210</v>
      </c>
      <c r="E46" s="21"/>
      <c r="F46" s="19"/>
      <c r="G46" s="19"/>
      <c r="H46" s="21"/>
      <c r="I46" s="19">
        <v>92000000000</v>
      </c>
      <c r="J46" s="19" t="s">
        <v>26</v>
      </c>
      <c r="K46" s="20">
        <v>421200</v>
      </c>
      <c r="L46" s="20"/>
      <c r="M46" s="24">
        <v>42401</v>
      </c>
      <c r="N46" s="24">
        <v>42795</v>
      </c>
      <c r="O46" s="21" t="s">
        <v>30</v>
      </c>
      <c r="P46" s="19" t="s">
        <v>28</v>
      </c>
      <c r="Q46" s="49"/>
    </row>
    <row r="47" spans="1:17" s="3" customFormat="1" ht="29.25" customHeight="1">
      <c r="A47" s="21">
        <v>31</v>
      </c>
      <c r="B47" s="22" t="s">
        <v>130</v>
      </c>
      <c r="C47" s="22" t="s">
        <v>133</v>
      </c>
      <c r="D47" s="30" t="s">
        <v>33</v>
      </c>
      <c r="E47" s="19"/>
      <c r="F47" s="19"/>
      <c r="G47" s="19"/>
      <c r="H47" s="19"/>
      <c r="I47" s="19">
        <v>92000000000</v>
      </c>
      <c r="J47" s="19" t="s">
        <v>26</v>
      </c>
      <c r="K47" s="36">
        <v>434129.01</v>
      </c>
      <c r="L47" s="36"/>
      <c r="M47" s="24">
        <v>42401</v>
      </c>
      <c r="N47" s="24">
        <v>42826</v>
      </c>
      <c r="O47" s="19" t="s">
        <v>30</v>
      </c>
      <c r="P47" s="19" t="s">
        <v>28</v>
      </c>
      <c r="Q47" s="49"/>
    </row>
    <row r="48" spans="1:17" s="3" customFormat="1" ht="25.5" customHeight="1">
      <c r="A48" s="72">
        <v>32</v>
      </c>
      <c r="B48" s="22" t="s">
        <v>114</v>
      </c>
      <c r="C48" s="22" t="s">
        <v>115</v>
      </c>
      <c r="D48" s="73" t="s">
        <v>235</v>
      </c>
      <c r="E48" s="73"/>
      <c r="F48" s="73"/>
      <c r="G48" s="73"/>
      <c r="H48" s="32"/>
      <c r="I48" s="73">
        <v>92000000000</v>
      </c>
      <c r="J48" s="73" t="s">
        <v>26</v>
      </c>
      <c r="K48" s="36">
        <v>112572</v>
      </c>
      <c r="L48" s="36"/>
      <c r="M48" s="24">
        <v>42430</v>
      </c>
      <c r="N48" s="24">
        <v>42767</v>
      </c>
      <c r="O48" s="73" t="s">
        <v>27</v>
      </c>
      <c r="P48" s="73" t="s">
        <v>28</v>
      </c>
      <c r="Q48" s="25"/>
    </row>
    <row r="49" spans="1:17" s="3" customFormat="1" ht="25.5" customHeight="1">
      <c r="A49" s="68">
        <v>33</v>
      </c>
      <c r="B49" s="22" t="s">
        <v>231</v>
      </c>
      <c r="C49" s="22" t="s">
        <v>232</v>
      </c>
      <c r="D49" s="69" t="s">
        <v>233</v>
      </c>
      <c r="E49" s="69"/>
      <c r="F49" s="69"/>
      <c r="G49" s="69"/>
      <c r="H49" s="32"/>
      <c r="I49" s="69">
        <v>92000000000</v>
      </c>
      <c r="J49" s="69" t="s">
        <v>26</v>
      </c>
      <c r="K49" s="36">
        <v>111280.33</v>
      </c>
      <c r="L49" s="36"/>
      <c r="M49" s="24">
        <v>42430</v>
      </c>
      <c r="N49" s="24">
        <v>42705</v>
      </c>
      <c r="O49" s="69" t="s">
        <v>27</v>
      </c>
      <c r="P49" s="69" t="s">
        <v>28</v>
      </c>
      <c r="Q49" s="25"/>
    </row>
    <row r="50" spans="1:17" s="3" customFormat="1" ht="25.5" customHeight="1">
      <c r="A50" s="68">
        <v>34</v>
      </c>
      <c r="B50" s="22" t="s">
        <v>231</v>
      </c>
      <c r="C50" s="22" t="s">
        <v>232</v>
      </c>
      <c r="D50" s="22" t="s">
        <v>234</v>
      </c>
      <c r="E50" s="69"/>
      <c r="F50" s="69"/>
      <c r="G50" s="69"/>
      <c r="H50" s="32"/>
      <c r="I50" s="69">
        <v>92000000000</v>
      </c>
      <c r="J50" s="69" t="s">
        <v>26</v>
      </c>
      <c r="K50" s="36">
        <v>355619.66</v>
      </c>
      <c r="L50" s="36"/>
      <c r="M50" s="24">
        <v>42430</v>
      </c>
      <c r="N50" s="24">
        <v>42705</v>
      </c>
      <c r="O50" s="69" t="s">
        <v>27</v>
      </c>
      <c r="P50" s="69" t="s">
        <v>28</v>
      </c>
      <c r="Q50" s="25"/>
    </row>
    <row r="51" spans="1:17" s="3" customFormat="1" ht="29.25" customHeight="1">
      <c r="A51" s="21">
        <v>35</v>
      </c>
      <c r="B51" s="22" t="s">
        <v>106</v>
      </c>
      <c r="C51" s="22" t="s">
        <v>107</v>
      </c>
      <c r="D51" s="19" t="s">
        <v>34</v>
      </c>
      <c r="E51" s="19"/>
      <c r="F51" s="19">
        <v>796</v>
      </c>
      <c r="G51" s="54" t="s">
        <v>31</v>
      </c>
      <c r="H51" s="19">
        <v>6</v>
      </c>
      <c r="I51" s="19">
        <v>92000000000</v>
      </c>
      <c r="J51" s="19" t="s">
        <v>26</v>
      </c>
      <c r="K51" s="36">
        <v>1813780</v>
      </c>
      <c r="L51" s="36"/>
      <c r="M51" s="24">
        <v>42430</v>
      </c>
      <c r="N51" s="24">
        <v>42795</v>
      </c>
      <c r="O51" s="19" t="s">
        <v>32</v>
      </c>
      <c r="P51" s="19" t="s">
        <v>28</v>
      </c>
      <c r="Q51" s="49"/>
    </row>
    <row r="52" spans="1:17" s="3" customFormat="1" ht="30" customHeight="1">
      <c r="A52" s="21">
        <v>36</v>
      </c>
      <c r="B52" s="22" t="s">
        <v>134</v>
      </c>
      <c r="C52" s="22" t="s">
        <v>135</v>
      </c>
      <c r="D52" s="91" t="s">
        <v>36</v>
      </c>
      <c r="E52" s="19"/>
      <c r="F52" s="19">
        <v>796</v>
      </c>
      <c r="G52" s="54" t="s">
        <v>31</v>
      </c>
      <c r="H52" s="19">
        <v>71</v>
      </c>
      <c r="I52" s="19">
        <v>92000000000</v>
      </c>
      <c r="J52" s="19" t="s">
        <v>26</v>
      </c>
      <c r="K52" s="36">
        <v>6159470</v>
      </c>
      <c r="L52" s="36"/>
      <c r="M52" s="24">
        <v>42430</v>
      </c>
      <c r="N52" s="24">
        <v>42826</v>
      </c>
      <c r="O52" s="19" t="s">
        <v>32</v>
      </c>
      <c r="P52" s="19" t="s">
        <v>28</v>
      </c>
      <c r="Q52" s="49"/>
    </row>
    <row r="53" spans="1:17" s="3" customFormat="1" ht="28.5" customHeight="1">
      <c r="A53" s="21">
        <v>37</v>
      </c>
      <c r="B53" s="22" t="s">
        <v>134</v>
      </c>
      <c r="C53" s="31" t="s">
        <v>135</v>
      </c>
      <c r="D53" s="19" t="s">
        <v>37</v>
      </c>
      <c r="E53" s="19"/>
      <c r="F53" s="19">
        <v>796</v>
      </c>
      <c r="G53" s="54" t="s">
        <v>31</v>
      </c>
      <c r="H53" s="19">
        <v>37</v>
      </c>
      <c r="I53" s="19">
        <v>92000000000</v>
      </c>
      <c r="J53" s="19" t="s">
        <v>26</v>
      </c>
      <c r="K53" s="36">
        <v>2901981.56</v>
      </c>
      <c r="L53" s="36"/>
      <c r="M53" s="24">
        <v>42430</v>
      </c>
      <c r="N53" s="24">
        <v>42826</v>
      </c>
      <c r="O53" s="19" t="s">
        <v>32</v>
      </c>
      <c r="P53" s="19" t="s">
        <v>28</v>
      </c>
      <c r="Q53" s="49"/>
    </row>
    <row r="54" spans="1:18" s="3" customFormat="1" ht="38.25">
      <c r="A54" s="75">
        <v>38</v>
      </c>
      <c r="B54" s="22" t="s">
        <v>134</v>
      </c>
      <c r="C54" s="22" t="s">
        <v>135</v>
      </c>
      <c r="D54" s="74" t="s">
        <v>62</v>
      </c>
      <c r="E54" s="74"/>
      <c r="F54" s="74">
        <v>796</v>
      </c>
      <c r="G54" s="74" t="s">
        <v>31</v>
      </c>
      <c r="H54" s="74">
        <v>184</v>
      </c>
      <c r="I54" s="74">
        <v>92000000000</v>
      </c>
      <c r="J54" s="74" t="s">
        <v>26</v>
      </c>
      <c r="K54" s="36">
        <v>9792478.8</v>
      </c>
      <c r="L54" s="36"/>
      <c r="M54" s="24">
        <v>42430</v>
      </c>
      <c r="N54" s="24">
        <v>42979</v>
      </c>
      <c r="O54" s="74" t="s">
        <v>32</v>
      </c>
      <c r="P54" s="74" t="s">
        <v>28</v>
      </c>
      <c r="Q54" s="27"/>
      <c r="R54" s="7"/>
    </row>
    <row r="55" spans="1:18" s="3" customFormat="1" ht="38.25">
      <c r="A55" s="21">
        <v>39</v>
      </c>
      <c r="B55" s="22" t="s">
        <v>138</v>
      </c>
      <c r="C55" s="22" t="s">
        <v>139</v>
      </c>
      <c r="D55" s="69" t="s">
        <v>230</v>
      </c>
      <c r="E55" s="19"/>
      <c r="F55" s="19">
        <v>539</v>
      </c>
      <c r="G55" s="19" t="s">
        <v>40</v>
      </c>
      <c r="H55" s="33">
        <v>16995.83</v>
      </c>
      <c r="I55" s="19">
        <v>92000000000</v>
      </c>
      <c r="J55" s="19" t="s">
        <v>26</v>
      </c>
      <c r="K55" s="36">
        <v>1808756.94</v>
      </c>
      <c r="L55" s="36"/>
      <c r="M55" s="24">
        <v>42430</v>
      </c>
      <c r="N55" s="24">
        <v>42644</v>
      </c>
      <c r="O55" s="19" t="s">
        <v>32</v>
      </c>
      <c r="P55" s="19" t="s">
        <v>28</v>
      </c>
      <c r="Q55" s="27"/>
      <c r="R55" s="7"/>
    </row>
    <row r="56" spans="1:17" s="3" customFormat="1" ht="24" customHeight="1">
      <c r="A56" s="68">
        <v>40</v>
      </c>
      <c r="B56" s="22" t="s">
        <v>106</v>
      </c>
      <c r="C56" s="70" t="s">
        <v>107</v>
      </c>
      <c r="D56" s="69" t="s">
        <v>222</v>
      </c>
      <c r="E56" s="68"/>
      <c r="F56" s="69">
        <v>796</v>
      </c>
      <c r="G56" s="69" t="s">
        <v>31</v>
      </c>
      <c r="H56" s="68">
        <v>1</v>
      </c>
      <c r="I56" s="69">
        <v>92000000000</v>
      </c>
      <c r="J56" s="69" t="s">
        <v>26</v>
      </c>
      <c r="K56" s="71">
        <v>150000</v>
      </c>
      <c r="L56" s="71"/>
      <c r="M56" s="24">
        <v>42430</v>
      </c>
      <c r="N56" s="24">
        <v>42735</v>
      </c>
      <c r="O56" s="68" t="s">
        <v>27</v>
      </c>
      <c r="P56" s="69" t="s">
        <v>28</v>
      </c>
      <c r="Q56" s="49"/>
    </row>
    <row r="57" spans="1:17" s="3" customFormat="1" ht="40.5" customHeight="1">
      <c r="A57" s="21">
        <v>41</v>
      </c>
      <c r="B57" s="22" t="s">
        <v>141</v>
      </c>
      <c r="C57" s="22" t="s">
        <v>140</v>
      </c>
      <c r="D57" s="19" t="s">
        <v>51</v>
      </c>
      <c r="E57" s="19"/>
      <c r="F57" s="19"/>
      <c r="G57" s="19"/>
      <c r="H57" s="19"/>
      <c r="I57" s="19">
        <v>92000000000</v>
      </c>
      <c r="J57" s="19" t="s">
        <v>26</v>
      </c>
      <c r="K57" s="36">
        <v>140000</v>
      </c>
      <c r="L57" s="36"/>
      <c r="M57" s="24">
        <v>42430</v>
      </c>
      <c r="N57" s="24">
        <v>42795</v>
      </c>
      <c r="O57" s="19" t="s">
        <v>35</v>
      </c>
      <c r="P57" s="19" t="s">
        <v>28</v>
      </c>
      <c r="Q57" s="49"/>
    </row>
    <row r="58" spans="1:18" s="3" customFormat="1" ht="30.75" customHeight="1">
      <c r="A58" s="21">
        <v>42</v>
      </c>
      <c r="B58" s="22" t="s">
        <v>143</v>
      </c>
      <c r="C58" s="22" t="s">
        <v>144</v>
      </c>
      <c r="D58" s="19" t="s">
        <v>78</v>
      </c>
      <c r="E58" s="21"/>
      <c r="F58" s="19"/>
      <c r="G58" s="19"/>
      <c r="H58" s="21"/>
      <c r="I58" s="19">
        <v>92000000000</v>
      </c>
      <c r="J58" s="19" t="s">
        <v>26</v>
      </c>
      <c r="K58" s="20">
        <v>482661</v>
      </c>
      <c r="L58" s="20" t="s">
        <v>93</v>
      </c>
      <c r="M58" s="24">
        <v>42430</v>
      </c>
      <c r="N58" s="24">
        <v>42705</v>
      </c>
      <c r="O58" s="86" t="s">
        <v>30</v>
      </c>
      <c r="P58" s="19" t="s">
        <v>28</v>
      </c>
      <c r="Q58" s="27"/>
      <c r="R58" s="7"/>
    </row>
    <row r="59" spans="1:18" s="3" customFormat="1" ht="32.25" customHeight="1">
      <c r="A59" s="21">
        <v>43</v>
      </c>
      <c r="B59" s="22" t="s">
        <v>124</v>
      </c>
      <c r="C59" s="23" t="s">
        <v>125</v>
      </c>
      <c r="D59" s="19" t="s">
        <v>79</v>
      </c>
      <c r="E59" s="21"/>
      <c r="F59" s="19"/>
      <c r="G59" s="19"/>
      <c r="H59" s="21"/>
      <c r="I59" s="19">
        <v>92000000000</v>
      </c>
      <c r="J59" s="19" t="s">
        <v>26</v>
      </c>
      <c r="K59" s="20">
        <v>217668</v>
      </c>
      <c r="L59" s="20"/>
      <c r="M59" s="24">
        <v>42430</v>
      </c>
      <c r="N59" s="24">
        <v>42795</v>
      </c>
      <c r="O59" s="19" t="s">
        <v>27</v>
      </c>
      <c r="P59" s="19" t="s">
        <v>28</v>
      </c>
      <c r="Q59" s="27"/>
      <c r="R59" s="7"/>
    </row>
    <row r="60" spans="1:17" s="3" customFormat="1" ht="30.75" customHeight="1">
      <c r="A60" s="21">
        <v>44</v>
      </c>
      <c r="B60" s="22" t="s">
        <v>116</v>
      </c>
      <c r="C60" s="23" t="s">
        <v>117</v>
      </c>
      <c r="D60" s="87" t="s">
        <v>241</v>
      </c>
      <c r="E60" s="21"/>
      <c r="F60" s="19"/>
      <c r="G60" s="19"/>
      <c r="H60" s="21"/>
      <c r="I60" s="19">
        <v>92000000000</v>
      </c>
      <c r="J60" s="19" t="s">
        <v>26</v>
      </c>
      <c r="K60" s="20">
        <v>454032.38</v>
      </c>
      <c r="L60" s="20" t="s">
        <v>91</v>
      </c>
      <c r="M60" s="24">
        <v>42430</v>
      </c>
      <c r="N60" s="24">
        <v>42705</v>
      </c>
      <c r="O60" s="21" t="s">
        <v>30</v>
      </c>
      <c r="P60" s="19" t="s">
        <v>28</v>
      </c>
      <c r="Q60" s="49"/>
    </row>
    <row r="61" spans="1:17" s="3" customFormat="1" ht="25.5" customHeight="1">
      <c r="A61" s="78">
        <v>45</v>
      </c>
      <c r="B61" s="22" t="s">
        <v>136</v>
      </c>
      <c r="C61" s="22" t="s">
        <v>137</v>
      </c>
      <c r="D61" s="77" t="s">
        <v>38</v>
      </c>
      <c r="E61" s="77"/>
      <c r="F61" s="77"/>
      <c r="G61" s="77"/>
      <c r="H61" s="32"/>
      <c r="I61" s="77">
        <v>92000000000</v>
      </c>
      <c r="J61" s="77" t="s">
        <v>26</v>
      </c>
      <c r="K61" s="36">
        <v>574753.52</v>
      </c>
      <c r="L61" s="36"/>
      <c r="M61" s="24">
        <v>42430</v>
      </c>
      <c r="N61" s="24">
        <v>42795</v>
      </c>
      <c r="O61" s="77" t="s">
        <v>41</v>
      </c>
      <c r="P61" s="77" t="s">
        <v>29</v>
      </c>
      <c r="Q61" s="25"/>
    </row>
    <row r="62" spans="1:17" s="3" customFormat="1" ht="25.5" customHeight="1">
      <c r="A62" s="78">
        <v>46</v>
      </c>
      <c r="B62" s="22" t="s">
        <v>136</v>
      </c>
      <c r="C62" s="22" t="s">
        <v>137</v>
      </c>
      <c r="D62" s="77" t="s">
        <v>38</v>
      </c>
      <c r="E62" s="77"/>
      <c r="F62" s="77"/>
      <c r="G62" s="77"/>
      <c r="H62" s="32"/>
      <c r="I62" s="77">
        <v>92000000000</v>
      </c>
      <c r="J62" s="77" t="s">
        <v>26</v>
      </c>
      <c r="K62" s="36">
        <v>203119.26</v>
      </c>
      <c r="L62" s="36"/>
      <c r="M62" s="24">
        <v>42430</v>
      </c>
      <c r="N62" s="24">
        <v>42795</v>
      </c>
      <c r="O62" s="77" t="s">
        <v>41</v>
      </c>
      <c r="P62" s="77" t="s">
        <v>29</v>
      </c>
      <c r="Q62" s="25"/>
    </row>
    <row r="63" spans="1:17" s="3" customFormat="1" ht="67.5" customHeight="1">
      <c r="A63" s="21">
        <v>47</v>
      </c>
      <c r="B63" s="22" t="s">
        <v>122</v>
      </c>
      <c r="C63" s="23" t="s">
        <v>173</v>
      </c>
      <c r="D63" s="39" t="s">
        <v>238</v>
      </c>
      <c r="E63" s="40"/>
      <c r="F63" s="21"/>
      <c r="G63" s="21"/>
      <c r="H63" s="21"/>
      <c r="I63" s="19">
        <v>92000000000</v>
      </c>
      <c r="J63" s="19" t="s">
        <v>26</v>
      </c>
      <c r="K63" s="20">
        <v>317934</v>
      </c>
      <c r="L63" s="20"/>
      <c r="M63" s="29">
        <v>42430</v>
      </c>
      <c r="N63" s="29">
        <v>42705</v>
      </c>
      <c r="O63" s="19" t="s">
        <v>30</v>
      </c>
      <c r="P63" s="21" t="s">
        <v>28</v>
      </c>
      <c r="Q63" s="25"/>
    </row>
    <row r="64" spans="1:17" s="3" customFormat="1" ht="53.25" customHeight="1">
      <c r="A64" s="85">
        <v>48</v>
      </c>
      <c r="B64" s="22" t="s">
        <v>141</v>
      </c>
      <c r="C64" s="22" t="s">
        <v>140</v>
      </c>
      <c r="D64" s="90" t="s">
        <v>243</v>
      </c>
      <c r="E64" s="86"/>
      <c r="F64" s="86"/>
      <c r="G64" s="86"/>
      <c r="H64" s="86"/>
      <c r="I64" s="86">
        <v>92000000000</v>
      </c>
      <c r="J64" s="86" t="s">
        <v>26</v>
      </c>
      <c r="K64" s="36">
        <v>294000</v>
      </c>
      <c r="L64" s="36"/>
      <c r="M64" s="24">
        <v>42430</v>
      </c>
      <c r="N64" s="24">
        <v>42705</v>
      </c>
      <c r="O64" s="86" t="s">
        <v>27</v>
      </c>
      <c r="P64" s="86" t="s">
        <v>28</v>
      </c>
      <c r="Q64" s="49"/>
    </row>
    <row r="65" spans="1:17" s="3" customFormat="1" ht="40.5" customHeight="1">
      <c r="A65" s="85">
        <v>49</v>
      </c>
      <c r="B65" s="22" t="s">
        <v>168</v>
      </c>
      <c r="C65" s="88" t="s">
        <v>167</v>
      </c>
      <c r="D65" s="86" t="s">
        <v>240</v>
      </c>
      <c r="E65" s="86"/>
      <c r="F65" s="86"/>
      <c r="G65" s="86"/>
      <c r="H65" s="86"/>
      <c r="I65" s="86">
        <v>92000000000</v>
      </c>
      <c r="J65" s="86" t="s">
        <v>26</v>
      </c>
      <c r="K65" s="36">
        <v>175861</v>
      </c>
      <c r="L65" s="36"/>
      <c r="M65" s="24">
        <v>42430</v>
      </c>
      <c r="N65" s="24">
        <v>42767</v>
      </c>
      <c r="O65" s="86" t="s">
        <v>27</v>
      </c>
      <c r="P65" s="86" t="s">
        <v>28</v>
      </c>
      <c r="Q65" s="49"/>
    </row>
    <row r="66" spans="1:17" s="3" customFormat="1" ht="40.5" customHeight="1">
      <c r="A66" s="85">
        <v>50</v>
      </c>
      <c r="B66" s="22" t="s">
        <v>168</v>
      </c>
      <c r="C66" s="88" t="s">
        <v>167</v>
      </c>
      <c r="D66" s="86" t="s">
        <v>239</v>
      </c>
      <c r="E66" s="86"/>
      <c r="F66" s="86"/>
      <c r="G66" s="86"/>
      <c r="H66" s="86"/>
      <c r="I66" s="86">
        <v>92000000000</v>
      </c>
      <c r="J66" s="86" t="s">
        <v>26</v>
      </c>
      <c r="K66" s="36">
        <v>3332000</v>
      </c>
      <c r="L66" s="36"/>
      <c r="M66" s="24">
        <v>42430</v>
      </c>
      <c r="N66" s="24">
        <v>42795</v>
      </c>
      <c r="O66" s="86" t="s">
        <v>27</v>
      </c>
      <c r="P66" s="86" t="s">
        <v>28</v>
      </c>
      <c r="Q66" s="49"/>
    </row>
    <row r="67" spans="1:18" s="3" customFormat="1" ht="15" customHeight="1">
      <c r="A67" s="112" t="s">
        <v>84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3"/>
      <c r="Q67" s="27"/>
      <c r="R67" s="7"/>
    </row>
    <row r="68" spans="1:17" s="3" customFormat="1" ht="28.5" customHeight="1">
      <c r="A68" s="82">
        <v>51</v>
      </c>
      <c r="B68" s="22" t="s">
        <v>108</v>
      </c>
      <c r="C68" s="83" t="s">
        <v>109</v>
      </c>
      <c r="D68" s="81" t="s">
        <v>74</v>
      </c>
      <c r="E68" s="82"/>
      <c r="F68" s="81"/>
      <c r="G68" s="81"/>
      <c r="H68" s="82"/>
      <c r="I68" s="81">
        <v>92000000000</v>
      </c>
      <c r="J68" s="81" t="s">
        <v>26</v>
      </c>
      <c r="K68" s="84">
        <v>1120948</v>
      </c>
      <c r="L68" s="84"/>
      <c r="M68" s="24">
        <v>42461</v>
      </c>
      <c r="N68" s="24">
        <v>42705</v>
      </c>
      <c r="O68" s="82" t="s">
        <v>41</v>
      </c>
      <c r="P68" s="81" t="s">
        <v>29</v>
      </c>
      <c r="Q68" s="49"/>
    </row>
    <row r="69" spans="1:18" s="3" customFormat="1" ht="27" customHeight="1">
      <c r="A69" s="21">
        <v>52</v>
      </c>
      <c r="B69" s="22" t="s">
        <v>116</v>
      </c>
      <c r="C69" s="23" t="s">
        <v>142</v>
      </c>
      <c r="D69" s="19" t="s">
        <v>61</v>
      </c>
      <c r="E69" s="21"/>
      <c r="F69" s="19"/>
      <c r="G69" s="19"/>
      <c r="H69" s="21"/>
      <c r="I69" s="19">
        <v>92000000000</v>
      </c>
      <c r="J69" s="19" t="s">
        <v>26</v>
      </c>
      <c r="K69" s="20">
        <v>492060</v>
      </c>
      <c r="L69" s="20"/>
      <c r="M69" s="24">
        <v>42461</v>
      </c>
      <c r="N69" s="24">
        <v>42795</v>
      </c>
      <c r="O69" s="76" t="s">
        <v>30</v>
      </c>
      <c r="P69" s="19" t="s">
        <v>28</v>
      </c>
      <c r="Q69" s="27"/>
      <c r="R69" s="7"/>
    </row>
    <row r="70" spans="1:17" s="3" customFormat="1" ht="37.5" customHeight="1">
      <c r="A70" s="78">
        <v>53</v>
      </c>
      <c r="B70" s="22" t="s">
        <v>236</v>
      </c>
      <c r="C70" s="79" t="s">
        <v>237</v>
      </c>
      <c r="D70" s="89" t="s">
        <v>242</v>
      </c>
      <c r="E70" s="78"/>
      <c r="F70" s="77">
        <v>796</v>
      </c>
      <c r="G70" s="77" t="s">
        <v>31</v>
      </c>
      <c r="H70" s="78">
        <v>450000</v>
      </c>
      <c r="I70" s="77">
        <v>92000000000</v>
      </c>
      <c r="J70" s="77" t="s">
        <v>26</v>
      </c>
      <c r="K70" s="80">
        <v>369000</v>
      </c>
      <c r="L70" s="80"/>
      <c r="M70" s="24">
        <v>42461</v>
      </c>
      <c r="N70" s="24">
        <v>42705</v>
      </c>
      <c r="O70" s="78" t="s">
        <v>30</v>
      </c>
      <c r="P70" s="77" t="s">
        <v>28</v>
      </c>
      <c r="Q70" s="49"/>
    </row>
    <row r="71" spans="1:18" s="3" customFormat="1" ht="29.25" customHeight="1">
      <c r="A71" s="21">
        <v>54</v>
      </c>
      <c r="B71" s="22" t="s">
        <v>202</v>
      </c>
      <c r="C71" s="23" t="s">
        <v>203</v>
      </c>
      <c r="D71" s="19" t="s">
        <v>54</v>
      </c>
      <c r="E71" s="21"/>
      <c r="F71" s="19">
        <v>796</v>
      </c>
      <c r="G71" s="19" t="s">
        <v>31</v>
      </c>
      <c r="H71" s="21">
        <v>60000</v>
      </c>
      <c r="I71" s="19">
        <v>92000000000</v>
      </c>
      <c r="J71" s="19" t="s">
        <v>26</v>
      </c>
      <c r="K71" s="20">
        <v>325000</v>
      </c>
      <c r="L71" s="20" t="s">
        <v>95</v>
      </c>
      <c r="M71" s="24">
        <v>42461</v>
      </c>
      <c r="N71" s="24">
        <v>42522</v>
      </c>
      <c r="O71" s="21" t="s">
        <v>27</v>
      </c>
      <c r="P71" s="19" t="s">
        <v>28</v>
      </c>
      <c r="Q71" s="27"/>
      <c r="R71" s="7"/>
    </row>
    <row r="72" spans="1:18" s="3" customFormat="1" ht="29.25" customHeight="1">
      <c r="A72" s="93">
        <v>55</v>
      </c>
      <c r="B72" s="22" t="s">
        <v>143</v>
      </c>
      <c r="C72" s="22" t="s">
        <v>144</v>
      </c>
      <c r="D72" s="92" t="s">
        <v>245</v>
      </c>
      <c r="E72" s="93"/>
      <c r="F72" s="92"/>
      <c r="G72" s="92"/>
      <c r="H72" s="93"/>
      <c r="I72" s="92">
        <v>92000000000</v>
      </c>
      <c r="J72" s="92" t="s">
        <v>26</v>
      </c>
      <c r="K72" s="94">
        <v>261645.05</v>
      </c>
      <c r="L72" s="94" t="s">
        <v>95</v>
      </c>
      <c r="M72" s="24">
        <v>42461</v>
      </c>
      <c r="N72" s="24">
        <v>42491</v>
      </c>
      <c r="O72" s="93" t="s">
        <v>27</v>
      </c>
      <c r="P72" s="92" t="s">
        <v>28</v>
      </c>
      <c r="Q72" s="27"/>
      <c r="R72" s="7"/>
    </row>
    <row r="73" spans="1:17" s="6" customFormat="1" ht="42" customHeight="1">
      <c r="A73" s="21">
        <v>56</v>
      </c>
      <c r="B73" s="19" t="s">
        <v>153</v>
      </c>
      <c r="C73" s="21" t="s">
        <v>154</v>
      </c>
      <c r="D73" s="92" t="s">
        <v>244</v>
      </c>
      <c r="E73" s="21"/>
      <c r="F73" s="19"/>
      <c r="G73" s="19"/>
      <c r="H73" s="21"/>
      <c r="I73" s="19">
        <v>92000000000</v>
      </c>
      <c r="J73" s="19" t="s">
        <v>26</v>
      </c>
      <c r="K73" s="20">
        <v>2179637</v>
      </c>
      <c r="L73" s="20" t="s">
        <v>97</v>
      </c>
      <c r="M73" s="24">
        <v>42461</v>
      </c>
      <c r="N73" s="24">
        <v>42705</v>
      </c>
      <c r="O73" s="21" t="s">
        <v>41</v>
      </c>
      <c r="P73" s="19" t="s">
        <v>29</v>
      </c>
      <c r="Q73" s="38"/>
    </row>
    <row r="74" spans="1:17" s="6" customFormat="1" ht="42" customHeight="1">
      <c r="A74" s="95">
        <v>57</v>
      </c>
      <c r="B74" s="96" t="s">
        <v>114</v>
      </c>
      <c r="C74" s="95" t="s">
        <v>115</v>
      </c>
      <c r="D74" s="98" t="s">
        <v>246</v>
      </c>
      <c r="E74" s="95"/>
      <c r="F74" s="96"/>
      <c r="G74" s="96"/>
      <c r="H74" s="95"/>
      <c r="I74" s="96">
        <v>92000000000</v>
      </c>
      <c r="J74" s="96" t="s">
        <v>26</v>
      </c>
      <c r="K74" s="97">
        <v>123000</v>
      </c>
      <c r="L74" s="97"/>
      <c r="M74" s="24">
        <v>42491</v>
      </c>
      <c r="N74" s="24">
        <v>42856</v>
      </c>
      <c r="O74" s="95" t="s">
        <v>27</v>
      </c>
      <c r="P74" s="96" t="s">
        <v>28</v>
      </c>
      <c r="Q74" s="38"/>
    </row>
    <row r="75" spans="1:18" s="3" customFormat="1" ht="27" customHeight="1">
      <c r="A75" s="21">
        <v>58</v>
      </c>
      <c r="B75" s="19" t="s">
        <v>155</v>
      </c>
      <c r="C75" s="21" t="s">
        <v>156</v>
      </c>
      <c r="D75" s="19" t="s">
        <v>90</v>
      </c>
      <c r="E75" s="21"/>
      <c r="F75" s="19">
        <v>796</v>
      </c>
      <c r="G75" s="54" t="s">
        <v>31</v>
      </c>
      <c r="H75" s="21">
        <v>201</v>
      </c>
      <c r="I75" s="19">
        <v>92000000000</v>
      </c>
      <c r="J75" s="19" t="s">
        <v>26</v>
      </c>
      <c r="K75" s="20">
        <v>550000</v>
      </c>
      <c r="L75" s="36" t="s">
        <v>94</v>
      </c>
      <c r="M75" s="24">
        <v>42522</v>
      </c>
      <c r="N75" s="24">
        <v>42705</v>
      </c>
      <c r="O75" s="57" t="s">
        <v>32</v>
      </c>
      <c r="P75" s="19" t="s">
        <v>28</v>
      </c>
      <c r="Q75" s="27"/>
      <c r="R75" s="7"/>
    </row>
    <row r="76" spans="1:18" s="3" customFormat="1" ht="42.75" customHeight="1">
      <c r="A76" s="21">
        <v>59</v>
      </c>
      <c r="B76" s="22" t="s">
        <v>143</v>
      </c>
      <c r="C76" s="22" t="s">
        <v>144</v>
      </c>
      <c r="D76" s="103" t="s">
        <v>252</v>
      </c>
      <c r="E76" s="19"/>
      <c r="F76" s="19">
        <v>796</v>
      </c>
      <c r="G76" s="54" t="s">
        <v>31</v>
      </c>
      <c r="H76" s="19">
        <v>14</v>
      </c>
      <c r="I76" s="19">
        <v>92000000000</v>
      </c>
      <c r="J76" s="19" t="s">
        <v>26</v>
      </c>
      <c r="K76" s="36">
        <v>120000</v>
      </c>
      <c r="L76" s="36" t="s">
        <v>94</v>
      </c>
      <c r="M76" s="24">
        <v>42522</v>
      </c>
      <c r="N76" s="24">
        <v>42705</v>
      </c>
      <c r="O76" s="99" t="s">
        <v>30</v>
      </c>
      <c r="P76" s="19" t="s">
        <v>28</v>
      </c>
      <c r="Q76" s="27"/>
      <c r="R76" s="7"/>
    </row>
    <row r="77" spans="1:18" s="3" customFormat="1" ht="33" customHeight="1">
      <c r="A77" s="21">
        <v>60</v>
      </c>
      <c r="B77" s="19" t="s">
        <v>157</v>
      </c>
      <c r="C77" s="21" t="s">
        <v>158</v>
      </c>
      <c r="D77" s="19" t="s">
        <v>60</v>
      </c>
      <c r="E77" s="21"/>
      <c r="F77" s="19"/>
      <c r="G77" s="19"/>
      <c r="H77" s="21"/>
      <c r="I77" s="19">
        <v>92000000000</v>
      </c>
      <c r="J77" s="19" t="s">
        <v>26</v>
      </c>
      <c r="K77" s="20">
        <v>400000</v>
      </c>
      <c r="L77" s="20"/>
      <c r="M77" s="24">
        <v>42522</v>
      </c>
      <c r="N77" s="24">
        <v>42705</v>
      </c>
      <c r="O77" s="21" t="s">
        <v>27</v>
      </c>
      <c r="P77" s="19" t="s">
        <v>28</v>
      </c>
      <c r="Q77" s="34"/>
      <c r="R77" s="7"/>
    </row>
    <row r="78" spans="1:17" s="3" customFormat="1" ht="27.75" customHeight="1">
      <c r="A78" s="21">
        <v>61</v>
      </c>
      <c r="B78" s="19" t="s">
        <v>159</v>
      </c>
      <c r="C78" s="21" t="s">
        <v>160</v>
      </c>
      <c r="D78" s="19" t="s">
        <v>53</v>
      </c>
      <c r="E78" s="21"/>
      <c r="F78" s="22" t="s">
        <v>209</v>
      </c>
      <c r="G78" s="19" t="s">
        <v>43</v>
      </c>
      <c r="H78" s="21">
        <v>861.2</v>
      </c>
      <c r="I78" s="19">
        <v>92000000000</v>
      </c>
      <c r="J78" s="19" t="s">
        <v>26</v>
      </c>
      <c r="K78" s="20">
        <v>7287165.82</v>
      </c>
      <c r="L78" s="20"/>
      <c r="M78" s="24">
        <v>42522</v>
      </c>
      <c r="N78" s="24">
        <v>42826</v>
      </c>
      <c r="O78" s="21" t="s">
        <v>27</v>
      </c>
      <c r="P78" s="19" t="s">
        <v>28</v>
      </c>
      <c r="Q78" s="35"/>
    </row>
    <row r="79" spans="1:18" s="3" customFormat="1" ht="36" customHeight="1">
      <c r="A79" s="21">
        <v>62</v>
      </c>
      <c r="B79" s="19" t="s">
        <v>161</v>
      </c>
      <c r="C79" s="21" t="s">
        <v>162</v>
      </c>
      <c r="D79" s="19" t="s">
        <v>59</v>
      </c>
      <c r="E79" s="21"/>
      <c r="F79" s="19"/>
      <c r="G79" s="19"/>
      <c r="H79" s="21"/>
      <c r="I79" s="19">
        <v>92000000000</v>
      </c>
      <c r="J79" s="19" t="s">
        <v>26</v>
      </c>
      <c r="K79" s="20">
        <v>170100</v>
      </c>
      <c r="L79" s="20"/>
      <c r="M79" s="24">
        <v>42522</v>
      </c>
      <c r="N79" s="24">
        <v>42705</v>
      </c>
      <c r="O79" s="21" t="s">
        <v>27</v>
      </c>
      <c r="P79" s="19" t="s">
        <v>28</v>
      </c>
      <c r="Q79" s="27"/>
      <c r="R79" s="7"/>
    </row>
    <row r="80" spans="1:17" s="3" customFormat="1" ht="29.25" customHeight="1">
      <c r="A80" s="21">
        <v>63</v>
      </c>
      <c r="B80" s="19" t="s">
        <v>130</v>
      </c>
      <c r="C80" s="21" t="s">
        <v>163</v>
      </c>
      <c r="D80" s="57" t="s">
        <v>221</v>
      </c>
      <c r="E80" s="21"/>
      <c r="F80" s="19"/>
      <c r="G80" s="19"/>
      <c r="H80" s="21"/>
      <c r="I80" s="19">
        <v>92000000000</v>
      </c>
      <c r="J80" s="19" t="s">
        <v>26</v>
      </c>
      <c r="K80" s="36">
        <v>119747.62</v>
      </c>
      <c r="L80" s="36"/>
      <c r="M80" s="24">
        <v>42522</v>
      </c>
      <c r="N80" s="24">
        <v>42917</v>
      </c>
      <c r="O80" s="21" t="s">
        <v>27</v>
      </c>
      <c r="P80" s="19" t="s">
        <v>28</v>
      </c>
      <c r="Q80" s="49"/>
    </row>
    <row r="81" spans="1:17" s="3" customFormat="1" ht="39" customHeight="1">
      <c r="A81" s="21">
        <v>64</v>
      </c>
      <c r="B81" s="22" t="s">
        <v>152</v>
      </c>
      <c r="C81" s="22" t="s">
        <v>151</v>
      </c>
      <c r="D81" s="19" t="s">
        <v>89</v>
      </c>
      <c r="E81" s="21"/>
      <c r="F81" s="19"/>
      <c r="G81" s="19"/>
      <c r="H81" s="21"/>
      <c r="I81" s="19">
        <v>92000000000</v>
      </c>
      <c r="J81" s="19" t="s">
        <v>26</v>
      </c>
      <c r="K81" s="36">
        <v>600000</v>
      </c>
      <c r="L81" s="20" t="s">
        <v>96</v>
      </c>
      <c r="M81" s="24">
        <v>42522</v>
      </c>
      <c r="N81" s="24">
        <v>42917</v>
      </c>
      <c r="O81" s="21" t="s">
        <v>27</v>
      </c>
      <c r="P81" s="19" t="s">
        <v>28</v>
      </c>
      <c r="Q81" s="49"/>
    </row>
    <row r="82" spans="1:17" s="3" customFormat="1" ht="26.25" customHeight="1">
      <c r="A82" s="21">
        <v>65</v>
      </c>
      <c r="B82" s="19" t="s">
        <v>159</v>
      </c>
      <c r="C82" s="21" t="s">
        <v>160</v>
      </c>
      <c r="D82" s="19" t="s">
        <v>52</v>
      </c>
      <c r="E82" s="21"/>
      <c r="F82" s="22" t="s">
        <v>209</v>
      </c>
      <c r="G82" s="19" t="s">
        <v>43</v>
      </c>
      <c r="H82" s="19">
        <v>214.1</v>
      </c>
      <c r="I82" s="19">
        <v>92000000000</v>
      </c>
      <c r="J82" s="19" t="s">
        <v>26</v>
      </c>
      <c r="K82" s="20">
        <f>65703.7*12*1.048</f>
        <v>826289.7311999999</v>
      </c>
      <c r="L82" s="20"/>
      <c r="M82" s="24">
        <v>42522</v>
      </c>
      <c r="N82" s="24">
        <v>42826</v>
      </c>
      <c r="O82" s="21" t="s">
        <v>27</v>
      </c>
      <c r="P82" s="19" t="s">
        <v>28</v>
      </c>
      <c r="Q82" s="49"/>
    </row>
    <row r="83" spans="1:17" s="3" customFormat="1" ht="24" customHeight="1">
      <c r="A83" s="100">
        <v>66</v>
      </c>
      <c r="B83" s="22" t="s">
        <v>106</v>
      </c>
      <c r="C83" s="101" t="s">
        <v>107</v>
      </c>
      <c r="D83" s="99" t="s">
        <v>248</v>
      </c>
      <c r="E83" s="100"/>
      <c r="F83" s="99"/>
      <c r="G83" s="99"/>
      <c r="H83" s="100"/>
      <c r="I83" s="99">
        <v>92000000000</v>
      </c>
      <c r="J83" s="99" t="s">
        <v>26</v>
      </c>
      <c r="K83" s="102">
        <v>168000</v>
      </c>
      <c r="L83" s="102"/>
      <c r="M83" s="24">
        <v>42522</v>
      </c>
      <c r="N83" s="24">
        <v>42735</v>
      </c>
      <c r="O83" s="100" t="s">
        <v>27</v>
      </c>
      <c r="P83" s="99" t="s">
        <v>28</v>
      </c>
      <c r="Q83" s="49"/>
    </row>
    <row r="84" spans="1:18" s="3" customFormat="1" ht="18" customHeight="1">
      <c r="A84" s="112" t="s">
        <v>85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3"/>
      <c r="Q84" s="37"/>
      <c r="R84" s="5"/>
    </row>
    <row r="85" spans="1:17" s="3" customFormat="1" ht="25.5">
      <c r="A85" s="21">
        <v>67</v>
      </c>
      <c r="B85" s="22" t="s">
        <v>170</v>
      </c>
      <c r="C85" s="23" t="s">
        <v>169</v>
      </c>
      <c r="D85" s="19" t="s">
        <v>81</v>
      </c>
      <c r="E85" s="21"/>
      <c r="F85" s="19"/>
      <c r="G85" s="19"/>
      <c r="H85" s="21"/>
      <c r="I85" s="19">
        <v>92000000000</v>
      </c>
      <c r="J85" s="19" t="s">
        <v>26</v>
      </c>
      <c r="K85" s="20">
        <v>138320</v>
      </c>
      <c r="L85" s="20"/>
      <c r="M85" s="24">
        <v>42552</v>
      </c>
      <c r="N85" s="24">
        <v>42705</v>
      </c>
      <c r="O85" s="21" t="s">
        <v>27</v>
      </c>
      <c r="P85" s="19" t="s">
        <v>28</v>
      </c>
      <c r="Q85" s="25"/>
    </row>
    <row r="86" spans="1:17" s="6" customFormat="1" ht="30.75" customHeight="1">
      <c r="A86" s="21">
        <v>68</v>
      </c>
      <c r="B86" s="22" t="s">
        <v>202</v>
      </c>
      <c r="C86" s="23" t="s">
        <v>203</v>
      </c>
      <c r="D86" s="19" t="s">
        <v>54</v>
      </c>
      <c r="E86" s="21"/>
      <c r="F86" s="19">
        <v>796</v>
      </c>
      <c r="G86" s="19" t="s">
        <v>31</v>
      </c>
      <c r="H86" s="21">
        <v>60000</v>
      </c>
      <c r="I86" s="19">
        <v>92000000000</v>
      </c>
      <c r="J86" s="19" t="s">
        <v>26</v>
      </c>
      <c r="K86" s="20">
        <v>325000</v>
      </c>
      <c r="L86" s="20"/>
      <c r="M86" s="24">
        <v>42552</v>
      </c>
      <c r="N86" s="24">
        <v>42614</v>
      </c>
      <c r="O86" s="21" t="s">
        <v>27</v>
      </c>
      <c r="P86" s="19" t="s">
        <v>28</v>
      </c>
      <c r="Q86" s="38"/>
    </row>
    <row r="87" spans="1:18" s="126" customFormat="1" ht="41.25" customHeight="1">
      <c r="A87" s="107">
        <v>69</v>
      </c>
      <c r="B87" s="22" t="s">
        <v>172</v>
      </c>
      <c r="C87" s="22" t="s">
        <v>171</v>
      </c>
      <c r="D87" s="30" t="s">
        <v>58</v>
      </c>
      <c r="E87" s="106"/>
      <c r="F87" s="106"/>
      <c r="G87" s="106"/>
      <c r="H87" s="106"/>
      <c r="I87" s="106">
        <v>92000000000</v>
      </c>
      <c r="J87" s="106" t="s">
        <v>26</v>
      </c>
      <c r="K87" s="36">
        <v>1000000</v>
      </c>
      <c r="L87" s="36"/>
      <c r="M87" s="24">
        <v>42552</v>
      </c>
      <c r="N87" s="24">
        <v>42614</v>
      </c>
      <c r="O87" s="106" t="s">
        <v>41</v>
      </c>
      <c r="P87" s="106" t="s">
        <v>29</v>
      </c>
      <c r="Q87" s="27"/>
      <c r="R87" s="7"/>
    </row>
    <row r="88" spans="1:18" s="126" customFormat="1" ht="33" customHeight="1">
      <c r="A88" s="107">
        <v>70</v>
      </c>
      <c r="B88" s="41" t="s">
        <v>164</v>
      </c>
      <c r="C88" s="42" t="s">
        <v>165</v>
      </c>
      <c r="D88" s="43" t="s">
        <v>80</v>
      </c>
      <c r="E88" s="43"/>
      <c r="F88" s="39"/>
      <c r="G88" s="39"/>
      <c r="H88" s="43"/>
      <c r="I88" s="39">
        <v>92000000000</v>
      </c>
      <c r="J88" s="39" t="s">
        <v>26</v>
      </c>
      <c r="K88" s="50">
        <v>628800</v>
      </c>
      <c r="L88" s="50"/>
      <c r="M88" s="24">
        <v>42583</v>
      </c>
      <c r="N88" s="44">
        <v>42979</v>
      </c>
      <c r="O88" s="43" t="s">
        <v>32</v>
      </c>
      <c r="P88" s="39" t="s">
        <v>28</v>
      </c>
      <c r="Q88" s="37"/>
      <c r="R88" s="127"/>
    </row>
    <row r="89" spans="1:18" s="126" customFormat="1" ht="29.25" customHeight="1">
      <c r="A89" s="107">
        <v>71</v>
      </c>
      <c r="B89" s="22" t="s">
        <v>174</v>
      </c>
      <c r="C89" s="22" t="s">
        <v>175</v>
      </c>
      <c r="D89" s="106" t="s">
        <v>82</v>
      </c>
      <c r="E89" s="106"/>
      <c r="F89" s="106"/>
      <c r="G89" s="106"/>
      <c r="H89" s="106"/>
      <c r="I89" s="106">
        <v>92000000000</v>
      </c>
      <c r="J89" s="106" t="s">
        <v>26</v>
      </c>
      <c r="K89" s="36">
        <v>200000</v>
      </c>
      <c r="L89" s="36" t="s">
        <v>98</v>
      </c>
      <c r="M89" s="24">
        <v>42583</v>
      </c>
      <c r="N89" s="44">
        <v>42979</v>
      </c>
      <c r="O89" s="106" t="s">
        <v>27</v>
      </c>
      <c r="P89" s="106" t="s">
        <v>28</v>
      </c>
      <c r="Q89" s="45"/>
      <c r="R89" s="127"/>
    </row>
    <row r="90" spans="1:17" s="126" customFormat="1" ht="41.25" customHeight="1">
      <c r="A90" s="107">
        <v>72</v>
      </c>
      <c r="B90" s="105" t="s">
        <v>112</v>
      </c>
      <c r="C90" s="105" t="s">
        <v>113</v>
      </c>
      <c r="D90" s="107" t="s">
        <v>72</v>
      </c>
      <c r="E90" s="107"/>
      <c r="F90" s="107">
        <v>166</v>
      </c>
      <c r="G90" s="107" t="s">
        <v>87</v>
      </c>
      <c r="H90" s="107">
        <f>120000+190000</f>
        <v>310000</v>
      </c>
      <c r="I90" s="107">
        <v>92000000000</v>
      </c>
      <c r="J90" s="107" t="s">
        <v>26</v>
      </c>
      <c r="K90" s="108">
        <v>964228.96</v>
      </c>
      <c r="L90" s="108" t="s">
        <v>99</v>
      </c>
      <c r="M90" s="29">
        <v>42583</v>
      </c>
      <c r="N90" s="29">
        <v>43100</v>
      </c>
      <c r="O90" s="107" t="s">
        <v>32</v>
      </c>
      <c r="P90" s="107" t="s">
        <v>28</v>
      </c>
      <c r="Q90" s="25"/>
    </row>
    <row r="91" spans="1:17" s="3" customFormat="1" ht="43.5" customHeight="1">
      <c r="A91" s="21">
        <v>73</v>
      </c>
      <c r="B91" s="22" t="s">
        <v>176</v>
      </c>
      <c r="C91" s="22" t="s">
        <v>204</v>
      </c>
      <c r="D91" s="19" t="s">
        <v>49</v>
      </c>
      <c r="E91" s="19"/>
      <c r="F91" s="19">
        <v>796</v>
      </c>
      <c r="G91" s="54" t="s">
        <v>31</v>
      </c>
      <c r="H91" s="19">
        <v>143633</v>
      </c>
      <c r="I91" s="19">
        <v>92000000000</v>
      </c>
      <c r="J91" s="19" t="s">
        <v>26</v>
      </c>
      <c r="K91" s="36">
        <v>16265660.71</v>
      </c>
      <c r="L91" s="36"/>
      <c r="M91" s="24">
        <v>42614</v>
      </c>
      <c r="N91" s="24">
        <v>43070</v>
      </c>
      <c r="O91" s="104" t="s">
        <v>47</v>
      </c>
      <c r="P91" s="104" t="s">
        <v>29</v>
      </c>
      <c r="Q91" s="25"/>
    </row>
    <row r="92" spans="1:18" s="3" customFormat="1" ht="27.75" customHeight="1">
      <c r="A92" s="21">
        <v>74</v>
      </c>
      <c r="B92" s="22" t="s">
        <v>177</v>
      </c>
      <c r="C92" s="22" t="s">
        <v>178</v>
      </c>
      <c r="D92" s="19" t="s">
        <v>46</v>
      </c>
      <c r="E92" s="19"/>
      <c r="F92" s="19"/>
      <c r="G92" s="19"/>
      <c r="H92" s="19"/>
      <c r="I92" s="19">
        <v>92000000000</v>
      </c>
      <c r="J92" s="19" t="s">
        <v>26</v>
      </c>
      <c r="K92" s="36">
        <v>712640</v>
      </c>
      <c r="L92" s="36"/>
      <c r="M92" s="24">
        <v>42614</v>
      </c>
      <c r="N92" s="24">
        <v>43009</v>
      </c>
      <c r="O92" s="19" t="s">
        <v>47</v>
      </c>
      <c r="P92" s="19" t="s">
        <v>29</v>
      </c>
      <c r="Q92" s="37"/>
      <c r="R92" s="5"/>
    </row>
    <row r="93" spans="1:17" s="3" customFormat="1" ht="24" customHeight="1">
      <c r="A93" s="21">
        <v>75</v>
      </c>
      <c r="B93" s="22" t="s">
        <v>168</v>
      </c>
      <c r="C93" s="23" t="s">
        <v>167</v>
      </c>
      <c r="D93" s="19" t="s">
        <v>102</v>
      </c>
      <c r="E93" s="21"/>
      <c r="F93" s="19"/>
      <c r="G93" s="19"/>
      <c r="H93" s="21"/>
      <c r="I93" s="19">
        <v>92000000000</v>
      </c>
      <c r="J93" s="19" t="s">
        <v>26</v>
      </c>
      <c r="K93" s="20">
        <v>1007028.77</v>
      </c>
      <c r="L93" s="20"/>
      <c r="M93" s="24">
        <v>42614</v>
      </c>
      <c r="N93" s="24">
        <v>42705</v>
      </c>
      <c r="O93" s="21" t="s">
        <v>32</v>
      </c>
      <c r="P93" s="19" t="s">
        <v>28</v>
      </c>
      <c r="Q93" s="25"/>
    </row>
    <row r="94" spans="1:18" s="3" customFormat="1" ht="27.75" customHeight="1">
      <c r="A94" s="112" t="s">
        <v>86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3"/>
      <c r="Q94" s="37"/>
      <c r="R94" s="5"/>
    </row>
    <row r="95" spans="1:18" s="3" customFormat="1" ht="27.75" customHeight="1">
      <c r="A95" s="21">
        <v>76</v>
      </c>
      <c r="B95" s="22" t="s">
        <v>157</v>
      </c>
      <c r="C95" s="22" t="s">
        <v>220</v>
      </c>
      <c r="D95" s="19" t="s">
        <v>77</v>
      </c>
      <c r="E95" s="19"/>
      <c r="F95" s="19"/>
      <c r="G95" s="19"/>
      <c r="H95" s="19"/>
      <c r="I95" s="19">
        <v>92000000000</v>
      </c>
      <c r="J95" s="19" t="s">
        <v>26</v>
      </c>
      <c r="K95" s="36">
        <v>400000</v>
      </c>
      <c r="L95" s="36"/>
      <c r="M95" s="24">
        <v>42644</v>
      </c>
      <c r="N95" s="24">
        <v>42705</v>
      </c>
      <c r="O95" s="19" t="s">
        <v>27</v>
      </c>
      <c r="P95" s="19" t="s">
        <v>28</v>
      </c>
      <c r="Q95" s="27"/>
      <c r="R95" s="7"/>
    </row>
    <row r="96" spans="1:17" s="3" customFormat="1" ht="31.5" customHeight="1">
      <c r="A96" s="21">
        <v>77</v>
      </c>
      <c r="B96" s="22" t="s">
        <v>149</v>
      </c>
      <c r="C96" s="23" t="s">
        <v>179</v>
      </c>
      <c r="D96" s="19" t="s">
        <v>57</v>
      </c>
      <c r="E96" s="21"/>
      <c r="F96" s="19"/>
      <c r="G96" s="19"/>
      <c r="H96" s="21"/>
      <c r="I96" s="19">
        <v>92000000000</v>
      </c>
      <c r="J96" s="19" t="s">
        <v>26</v>
      </c>
      <c r="K96" s="20">
        <v>200000</v>
      </c>
      <c r="L96" s="20"/>
      <c r="M96" s="24">
        <v>42644</v>
      </c>
      <c r="N96" s="24">
        <v>43009</v>
      </c>
      <c r="O96" s="21" t="s">
        <v>41</v>
      </c>
      <c r="P96" s="19" t="s">
        <v>29</v>
      </c>
      <c r="Q96" s="49"/>
    </row>
    <row r="97" spans="1:18" s="3" customFormat="1" ht="35.25" customHeight="1">
      <c r="A97" s="21">
        <v>78</v>
      </c>
      <c r="B97" s="22" t="s">
        <v>180</v>
      </c>
      <c r="C97" s="22" t="s">
        <v>181</v>
      </c>
      <c r="D97" s="19" t="s">
        <v>166</v>
      </c>
      <c r="E97" s="19"/>
      <c r="F97" s="19">
        <v>539</v>
      </c>
      <c r="G97" s="19" t="s">
        <v>40</v>
      </c>
      <c r="H97" s="36">
        <v>240049.46</v>
      </c>
      <c r="I97" s="19">
        <v>92000000000</v>
      </c>
      <c r="J97" s="19" t="s">
        <v>26</v>
      </c>
      <c r="K97" s="36">
        <v>32651012.52</v>
      </c>
      <c r="L97" s="36"/>
      <c r="M97" s="24">
        <v>42644</v>
      </c>
      <c r="N97" s="24">
        <v>43070</v>
      </c>
      <c r="O97" s="106" t="s">
        <v>253</v>
      </c>
      <c r="P97" s="106" t="s">
        <v>28</v>
      </c>
      <c r="Q97" s="34"/>
      <c r="R97" s="7"/>
    </row>
    <row r="98" spans="1:17" s="3" customFormat="1" ht="28.5" customHeight="1">
      <c r="A98" s="21">
        <v>79</v>
      </c>
      <c r="B98" s="22" t="s">
        <v>110</v>
      </c>
      <c r="C98" s="22" t="s">
        <v>183</v>
      </c>
      <c r="D98" s="19" t="s">
        <v>182</v>
      </c>
      <c r="E98" s="19"/>
      <c r="F98" s="19"/>
      <c r="G98" s="19"/>
      <c r="H98" s="19"/>
      <c r="I98" s="19">
        <v>92000000000</v>
      </c>
      <c r="J98" s="19" t="s">
        <v>26</v>
      </c>
      <c r="K98" s="36">
        <f>376992*1.048</f>
        <v>395087.61600000004</v>
      </c>
      <c r="L98" s="36" t="s">
        <v>100</v>
      </c>
      <c r="M98" s="24">
        <v>42644</v>
      </c>
      <c r="N98" s="24">
        <v>43040</v>
      </c>
      <c r="O98" s="19" t="s">
        <v>30</v>
      </c>
      <c r="P98" s="19" t="s">
        <v>28</v>
      </c>
      <c r="Q98" s="49"/>
    </row>
    <row r="99" spans="1:17" s="3" customFormat="1" ht="33" customHeight="1">
      <c r="A99" s="21">
        <v>80</v>
      </c>
      <c r="B99" s="22" t="s">
        <v>185</v>
      </c>
      <c r="C99" s="22" t="s">
        <v>184</v>
      </c>
      <c r="D99" s="19" t="s">
        <v>45</v>
      </c>
      <c r="E99" s="19"/>
      <c r="F99" s="19"/>
      <c r="G99" s="19"/>
      <c r="H99" s="19"/>
      <c r="I99" s="19">
        <v>92000000000</v>
      </c>
      <c r="J99" s="19" t="s">
        <v>26</v>
      </c>
      <c r="K99" s="36">
        <v>349399.01</v>
      </c>
      <c r="L99" s="36"/>
      <c r="M99" s="24">
        <v>42675</v>
      </c>
      <c r="N99" s="24">
        <v>43070</v>
      </c>
      <c r="O99" s="19" t="s">
        <v>30</v>
      </c>
      <c r="P99" s="19" t="s">
        <v>28</v>
      </c>
      <c r="Q99" s="49"/>
    </row>
    <row r="100" spans="1:17" s="3" customFormat="1" ht="31.5" customHeight="1">
      <c r="A100" s="21">
        <v>81</v>
      </c>
      <c r="B100" s="22" t="s">
        <v>186</v>
      </c>
      <c r="C100" s="22" t="s">
        <v>187</v>
      </c>
      <c r="D100" s="19" t="s">
        <v>48</v>
      </c>
      <c r="E100" s="19"/>
      <c r="F100" s="19">
        <v>796</v>
      </c>
      <c r="G100" s="54" t="s">
        <v>31</v>
      </c>
      <c r="H100" s="19">
        <v>78400</v>
      </c>
      <c r="I100" s="19">
        <v>92000000000</v>
      </c>
      <c r="J100" s="19" t="s">
        <v>26</v>
      </c>
      <c r="K100" s="36">
        <v>1621961.6</v>
      </c>
      <c r="L100" s="36"/>
      <c r="M100" s="24">
        <v>42675</v>
      </c>
      <c r="N100" s="24">
        <v>43070</v>
      </c>
      <c r="O100" s="19" t="s">
        <v>41</v>
      </c>
      <c r="P100" s="19" t="s">
        <v>29</v>
      </c>
      <c r="Q100" s="49"/>
    </row>
    <row r="101" spans="1:17" s="3" customFormat="1" ht="33" customHeight="1">
      <c r="A101" s="21">
        <v>82</v>
      </c>
      <c r="B101" s="22" t="s">
        <v>110</v>
      </c>
      <c r="C101" s="23" t="s">
        <v>188</v>
      </c>
      <c r="D101" s="19" t="s">
        <v>56</v>
      </c>
      <c r="E101" s="21"/>
      <c r="F101" s="19"/>
      <c r="G101" s="19"/>
      <c r="H101" s="21"/>
      <c r="I101" s="19">
        <v>92000000000</v>
      </c>
      <c r="J101" s="19" t="s">
        <v>26</v>
      </c>
      <c r="K101" s="20">
        <v>200000</v>
      </c>
      <c r="L101" s="20"/>
      <c r="M101" s="24">
        <v>42675</v>
      </c>
      <c r="N101" s="24">
        <v>43040</v>
      </c>
      <c r="O101" s="21" t="s">
        <v>27</v>
      </c>
      <c r="P101" s="19" t="s">
        <v>28</v>
      </c>
      <c r="Q101" s="49"/>
    </row>
    <row r="102" spans="1:17" s="3" customFormat="1" ht="36" customHeight="1">
      <c r="A102" s="21">
        <v>83</v>
      </c>
      <c r="B102" s="22" t="s">
        <v>110</v>
      </c>
      <c r="C102" s="23" t="s">
        <v>129</v>
      </c>
      <c r="D102" s="19" t="s">
        <v>55</v>
      </c>
      <c r="E102" s="21"/>
      <c r="F102" s="19"/>
      <c r="G102" s="19"/>
      <c r="H102" s="21"/>
      <c r="I102" s="19">
        <v>92000000000</v>
      </c>
      <c r="J102" s="19" t="s">
        <v>26</v>
      </c>
      <c r="K102" s="20">
        <v>524000</v>
      </c>
      <c r="L102" s="20"/>
      <c r="M102" s="24">
        <v>42675</v>
      </c>
      <c r="N102" s="24">
        <v>43040</v>
      </c>
      <c r="O102" s="21" t="s">
        <v>27</v>
      </c>
      <c r="P102" s="19" t="s">
        <v>28</v>
      </c>
      <c r="Q102" s="49"/>
    </row>
    <row r="103" spans="1:17" s="3" customFormat="1" ht="25.5" customHeight="1">
      <c r="A103" s="21">
        <v>84</v>
      </c>
      <c r="B103" s="22" t="s">
        <v>149</v>
      </c>
      <c r="C103" s="23" t="s">
        <v>189</v>
      </c>
      <c r="D103" s="54" t="s">
        <v>211</v>
      </c>
      <c r="E103" s="21"/>
      <c r="F103" s="19"/>
      <c r="G103" s="19"/>
      <c r="H103" s="21"/>
      <c r="I103" s="19">
        <v>92000000000</v>
      </c>
      <c r="J103" s="19" t="s">
        <v>26</v>
      </c>
      <c r="K103" s="56">
        <v>395808</v>
      </c>
      <c r="L103" s="19" t="s">
        <v>41</v>
      </c>
      <c r="M103" s="24">
        <v>42675</v>
      </c>
      <c r="N103" s="24">
        <v>43040</v>
      </c>
      <c r="O103" s="21" t="s">
        <v>41</v>
      </c>
      <c r="P103" s="19" t="s">
        <v>29</v>
      </c>
      <c r="Q103" s="49"/>
    </row>
    <row r="104" spans="1:17" s="3" customFormat="1" ht="30" customHeight="1">
      <c r="A104" s="109">
        <v>85</v>
      </c>
      <c r="B104" s="119" t="s">
        <v>192</v>
      </c>
      <c r="C104" s="119" t="s">
        <v>193</v>
      </c>
      <c r="D104" s="54" t="s">
        <v>213</v>
      </c>
      <c r="E104" s="55"/>
      <c r="F104" s="54"/>
      <c r="G104" s="54"/>
      <c r="H104" s="55"/>
      <c r="I104" s="54">
        <v>92000000000</v>
      </c>
      <c r="J104" s="54" t="s">
        <v>26</v>
      </c>
      <c r="K104" s="56">
        <v>217000</v>
      </c>
      <c r="L104" s="54"/>
      <c r="M104" s="24">
        <v>42705</v>
      </c>
      <c r="N104" s="24">
        <v>43100</v>
      </c>
      <c r="O104" s="54" t="s">
        <v>30</v>
      </c>
      <c r="P104" s="54" t="s">
        <v>28</v>
      </c>
      <c r="Q104" s="49"/>
    </row>
    <row r="105" spans="1:17" s="3" customFormat="1" ht="27.75" customHeight="1">
      <c r="A105" s="111"/>
      <c r="B105" s="120"/>
      <c r="C105" s="120"/>
      <c r="D105" s="54" t="s">
        <v>214</v>
      </c>
      <c r="E105" s="19"/>
      <c r="F105" s="19"/>
      <c r="G105" s="19"/>
      <c r="H105" s="19"/>
      <c r="I105" s="19">
        <v>92000000000</v>
      </c>
      <c r="J105" s="19" t="s">
        <v>26</v>
      </c>
      <c r="K105" s="36">
        <v>405000</v>
      </c>
      <c r="L105" s="36"/>
      <c r="M105" s="24">
        <v>42705</v>
      </c>
      <c r="N105" s="24">
        <v>43100</v>
      </c>
      <c r="O105" s="54" t="s">
        <v>30</v>
      </c>
      <c r="P105" s="19" t="s">
        <v>28</v>
      </c>
      <c r="Q105" s="49"/>
    </row>
    <row r="106" spans="1:17" s="3" customFormat="1" ht="25.5" customHeight="1">
      <c r="A106" s="21">
        <v>86</v>
      </c>
      <c r="B106" s="22" t="s">
        <v>194</v>
      </c>
      <c r="C106" s="23" t="s">
        <v>195</v>
      </c>
      <c r="D106" s="54" t="s">
        <v>212</v>
      </c>
      <c r="E106" s="21"/>
      <c r="F106" s="19"/>
      <c r="G106" s="19"/>
      <c r="H106" s="21"/>
      <c r="I106" s="19">
        <v>92000000000</v>
      </c>
      <c r="J106" s="19" t="s">
        <v>26</v>
      </c>
      <c r="K106" s="36">
        <v>484672.43</v>
      </c>
      <c r="L106" s="20" t="s">
        <v>30</v>
      </c>
      <c r="M106" s="24">
        <v>42705</v>
      </c>
      <c r="N106" s="24">
        <v>43100</v>
      </c>
      <c r="O106" s="19" t="s">
        <v>41</v>
      </c>
      <c r="P106" s="19" t="s">
        <v>29</v>
      </c>
      <c r="Q106" s="49"/>
    </row>
    <row r="107" spans="1:17" s="3" customFormat="1" ht="29.25" customHeight="1">
      <c r="A107" s="21">
        <v>87</v>
      </c>
      <c r="B107" s="22" t="s">
        <v>190</v>
      </c>
      <c r="C107" s="23" t="s">
        <v>191</v>
      </c>
      <c r="D107" s="19" t="s">
        <v>42</v>
      </c>
      <c r="E107" s="21"/>
      <c r="F107" s="19"/>
      <c r="G107" s="19"/>
      <c r="H107" s="21"/>
      <c r="I107" s="19">
        <v>92000000000</v>
      </c>
      <c r="J107" s="19" t="s">
        <v>26</v>
      </c>
      <c r="K107" s="20">
        <v>104800</v>
      </c>
      <c r="L107" s="20"/>
      <c r="M107" s="24">
        <v>42705</v>
      </c>
      <c r="N107" s="24">
        <v>43070</v>
      </c>
      <c r="O107" s="21" t="s">
        <v>27</v>
      </c>
      <c r="P107" s="19" t="s">
        <v>28</v>
      </c>
      <c r="Q107" s="49"/>
    </row>
    <row r="108" spans="1:17" s="3" customFormat="1" ht="23.25" customHeight="1">
      <c r="A108" s="21">
        <v>88</v>
      </c>
      <c r="B108" s="19" t="s">
        <v>159</v>
      </c>
      <c r="C108" s="21" t="s">
        <v>160</v>
      </c>
      <c r="D108" s="19" t="s">
        <v>44</v>
      </c>
      <c r="E108" s="21"/>
      <c r="F108" s="22" t="s">
        <v>209</v>
      </c>
      <c r="G108" s="19" t="s">
        <v>43</v>
      </c>
      <c r="H108" s="19">
        <v>120.6</v>
      </c>
      <c r="I108" s="19">
        <v>92000000000</v>
      </c>
      <c r="J108" s="19" t="s">
        <v>26</v>
      </c>
      <c r="K108" s="20">
        <f>90450*12*1.048</f>
        <v>1137499.2</v>
      </c>
      <c r="L108" s="20"/>
      <c r="M108" s="24">
        <v>42705</v>
      </c>
      <c r="N108" s="24">
        <v>43040</v>
      </c>
      <c r="O108" s="21" t="s">
        <v>27</v>
      </c>
      <c r="P108" s="19" t="s">
        <v>28</v>
      </c>
      <c r="Q108" s="49"/>
    </row>
    <row r="109" spans="1:17" s="3" customFormat="1" ht="31.5" customHeight="1">
      <c r="A109" s="21">
        <v>89</v>
      </c>
      <c r="B109" s="22" t="s">
        <v>130</v>
      </c>
      <c r="C109" s="22" t="s">
        <v>131</v>
      </c>
      <c r="D109" s="19" t="s">
        <v>88</v>
      </c>
      <c r="E109" s="19"/>
      <c r="F109" s="19"/>
      <c r="G109" s="19"/>
      <c r="H109" s="19"/>
      <c r="I109" s="19">
        <v>92000000000</v>
      </c>
      <c r="J109" s="19" t="s">
        <v>26</v>
      </c>
      <c r="K109" s="36">
        <v>200591.68</v>
      </c>
      <c r="L109" s="36"/>
      <c r="M109" s="24">
        <v>42705</v>
      </c>
      <c r="N109" s="24">
        <v>43101</v>
      </c>
      <c r="O109" s="19" t="s">
        <v>30</v>
      </c>
      <c r="P109" s="19" t="s">
        <v>28</v>
      </c>
      <c r="Q109" s="49"/>
    </row>
    <row r="110" spans="1:17" s="3" customFormat="1" ht="42" customHeight="1">
      <c r="A110" s="21">
        <v>90</v>
      </c>
      <c r="B110" s="23" t="s">
        <v>197</v>
      </c>
      <c r="C110" s="23" t="s">
        <v>198</v>
      </c>
      <c r="D110" s="19" t="s">
        <v>201</v>
      </c>
      <c r="E110" s="21"/>
      <c r="F110" s="21"/>
      <c r="G110" s="21"/>
      <c r="H110" s="21"/>
      <c r="I110" s="19">
        <v>92000000000</v>
      </c>
      <c r="J110" s="19" t="s">
        <v>26</v>
      </c>
      <c r="K110" s="20">
        <v>400000</v>
      </c>
      <c r="L110" s="20"/>
      <c r="M110" s="29">
        <v>42705</v>
      </c>
      <c r="N110" s="29">
        <v>43070</v>
      </c>
      <c r="O110" s="21" t="s">
        <v>30</v>
      </c>
      <c r="P110" s="19" t="s">
        <v>28</v>
      </c>
      <c r="Q110" s="25"/>
    </row>
    <row r="111" spans="1:17" ht="15">
      <c r="A111" s="15"/>
      <c r="B111" s="15"/>
      <c r="C111" s="15"/>
      <c r="D111" s="15"/>
      <c r="E111" s="15"/>
      <c r="F111" s="15"/>
      <c r="G111" s="15"/>
      <c r="H111" s="15"/>
      <c r="I111" s="16"/>
      <c r="J111" s="16"/>
      <c r="K111" s="53"/>
      <c r="L111" s="16"/>
      <c r="M111" s="15"/>
      <c r="N111" s="15"/>
      <c r="O111" s="15"/>
      <c r="P111" s="15"/>
      <c r="Q111" s="14"/>
    </row>
    <row r="112" spans="1:17" ht="14.25" customHeight="1">
      <c r="A112" s="15"/>
      <c r="B112" s="15"/>
      <c r="C112" s="125" t="s">
        <v>250</v>
      </c>
      <c r="D112" s="125"/>
      <c r="E112" s="47"/>
      <c r="F112" s="47"/>
      <c r="G112" s="47"/>
      <c r="H112" s="47"/>
      <c r="I112" s="48"/>
      <c r="J112" s="16"/>
      <c r="L112" s="16"/>
      <c r="M112" s="15"/>
      <c r="N112" s="15"/>
      <c r="O112" s="15"/>
      <c r="P112" s="15"/>
      <c r="Q112" s="14"/>
    </row>
    <row r="113" spans="1:17" ht="15">
      <c r="A113" s="15"/>
      <c r="B113" s="15"/>
      <c r="C113" s="123" t="s">
        <v>50</v>
      </c>
      <c r="D113" s="124"/>
      <c r="E113" s="47"/>
      <c r="F113" s="47"/>
      <c r="G113" s="47"/>
      <c r="H113" s="117" t="s">
        <v>225</v>
      </c>
      <c r="I113" s="117"/>
      <c r="J113" s="16"/>
      <c r="L113" s="16"/>
      <c r="M113" s="15"/>
      <c r="N113" s="15"/>
      <c r="O113" s="15"/>
      <c r="P113" s="15"/>
      <c r="Q113" s="14"/>
    </row>
    <row r="114" spans="1:17" ht="15" customHeight="1">
      <c r="A114" s="15"/>
      <c r="B114" s="15"/>
      <c r="C114" s="123"/>
      <c r="D114" s="124"/>
      <c r="E114" s="47"/>
      <c r="F114" s="47"/>
      <c r="G114" s="47"/>
      <c r="H114" s="117"/>
      <c r="I114" s="117"/>
      <c r="J114" s="16"/>
      <c r="L114" s="16"/>
      <c r="M114" s="15"/>
      <c r="N114" s="15"/>
      <c r="O114" s="15"/>
      <c r="P114" s="15"/>
      <c r="Q114" s="14"/>
    </row>
    <row r="115" spans="1:17" ht="15">
      <c r="A115" s="15"/>
      <c r="B115" s="15"/>
      <c r="C115" s="125"/>
      <c r="D115" s="125"/>
      <c r="E115" s="47"/>
      <c r="F115" s="47"/>
      <c r="G115" s="47"/>
      <c r="H115" s="47"/>
      <c r="I115" s="48"/>
      <c r="J115" s="16"/>
      <c r="L115" s="16"/>
      <c r="M115" s="15"/>
      <c r="N115" s="15"/>
      <c r="O115" s="15"/>
      <c r="P115" s="15"/>
      <c r="Q115" s="14"/>
    </row>
    <row r="116" spans="1:17" ht="15">
      <c r="A116" s="15"/>
      <c r="B116" s="15"/>
      <c r="C116" s="123" t="s">
        <v>251</v>
      </c>
      <c r="D116" s="124"/>
      <c r="E116" s="47"/>
      <c r="F116" s="47"/>
      <c r="G116" s="47"/>
      <c r="H116" s="117" t="s">
        <v>249</v>
      </c>
      <c r="I116" s="117"/>
      <c r="J116" s="16"/>
      <c r="K116" s="53"/>
      <c r="L116" s="16"/>
      <c r="M116" s="15"/>
      <c r="N116" s="15"/>
      <c r="O116" s="15"/>
      <c r="P116" s="15"/>
      <c r="Q116" s="14"/>
    </row>
    <row r="117" spans="1:17" ht="15">
      <c r="A117" s="15"/>
      <c r="B117" s="15"/>
      <c r="C117" s="15"/>
      <c r="D117" s="15"/>
      <c r="E117" s="15"/>
      <c r="F117" s="15"/>
      <c r="G117" s="15"/>
      <c r="H117" s="15"/>
      <c r="I117" s="16"/>
      <c r="J117" s="16"/>
      <c r="L117" s="16"/>
      <c r="M117" s="15"/>
      <c r="N117" s="15"/>
      <c r="O117" s="15"/>
      <c r="P117" s="15"/>
      <c r="Q117" s="14"/>
    </row>
    <row r="118" spans="1:17" ht="15">
      <c r="A118" s="15"/>
      <c r="B118" s="15"/>
      <c r="C118" s="15"/>
      <c r="D118" s="15"/>
      <c r="E118" s="15"/>
      <c r="F118" s="15"/>
      <c r="G118" s="15"/>
      <c r="H118" s="15"/>
      <c r="I118" s="16"/>
      <c r="J118" s="16"/>
      <c r="K118" s="53"/>
      <c r="L118" s="16"/>
      <c r="M118" s="15"/>
      <c r="N118" s="15"/>
      <c r="O118" s="15"/>
      <c r="P118" s="15"/>
      <c r="Q118" s="14"/>
    </row>
    <row r="119" spans="1:17" ht="15">
      <c r="A119" s="15"/>
      <c r="B119" s="15"/>
      <c r="C119" s="15"/>
      <c r="D119" s="15"/>
      <c r="E119" s="15"/>
      <c r="F119" s="15"/>
      <c r="G119" s="15"/>
      <c r="H119" s="15"/>
      <c r="I119" s="16"/>
      <c r="J119" s="16"/>
      <c r="L119" s="16"/>
      <c r="M119" s="15"/>
      <c r="N119" s="15"/>
      <c r="O119" s="15"/>
      <c r="P119" s="15"/>
      <c r="Q119" s="14"/>
    </row>
    <row r="120" spans="1:17" ht="15">
      <c r="A120" s="15"/>
      <c r="B120" s="15"/>
      <c r="C120" s="15"/>
      <c r="D120" s="15"/>
      <c r="E120" s="15"/>
      <c r="F120" s="15"/>
      <c r="G120" s="15"/>
      <c r="H120" s="15"/>
      <c r="I120" s="16"/>
      <c r="J120" s="16"/>
      <c r="L120" s="16"/>
      <c r="M120" s="15"/>
      <c r="N120" s="15"/>
      <c r="O120" s="15"/>
      <c r="P120" s="15"/>
      <c r="Q120" s="14"/>
    </row>
    <row r="121" spans="1:17" ht="15">
      <c r="A121" s="15"/>
      <c r="B121" s="15"/>
      <c r="C121" s="15"/>
      <c r="D121" s="15"/>
      <c r="E121" s="15"/>
      <c r="F121" s="15"/>
      <c r="G121" s="15"/>
      <c r="H121" s="15"/>
      <c r="I121" s="16"/>
      <c r="J121" s="16"/>
      <c r="L121" s="16"/>
      <c r="M121" s="15"/>
      <c r="N121" s="15"/>
      <c r="O121" s="15"/>
      <c r="P121" s="15"/>
      <c r="Q121" s="14"/>
    </row>
    <row r="122" spans="1:17" ht="15">
      <c r="A122" s="15"/>
      <c r="B122" s="15"/>
      <c r="C122" s="15"/>
      <c r="D122" s="15"/>
      <c r="E122" s="15"/>
      <c r="F122" s="15"/>
      <c r="G122" s="15"/>
      <c r="H122" s="15"/>
      <c r="I122" s="16"/>
      <c r="J122" s="16"/>
      <c r="L122" s="16"/>
      <c r="M122" s="15"/>
      <c r="N122" s="15"/>
      <c r="O122" s="15"/>
      <c r="P122" s="15"/>
      <c r="Q122" s="14"/>
    </row>
    <row r="123" spans="1:17" ht="15">
      <c r="A123" s="15"/>
      <c r="B123" s="15"/>
      <c r="C123" s="15"/>
      <c r="D123" s="15"/>
      <c r="E123" s="15"/>
      <c r="F123" s="15"/>
      <c r="G123" s="15"/>
      <c r="H123" s="15"/>
      <c r="I123" s="16"/>
      <c r="J123" s="16"/>
      <c r="L123" s="16"/>
      <c r="M123" s="15"/>
      <c r="N123" s="15"/>
      <c r="O123" s="15"/>
      <c r="P123" s="15"/>
      <c r="Q123" s="14"/>
    </row>
    <row r="124" spans="1:17" ht="15">
      <c r="A124" s="15"/>
      <c r="B124" s="15"/>
      <c r="C124" s="15"/>
      <c r="D124" s="15"/>
      <c r="E124" s="15"/>
      <c r="F124" s="15"/>
      <c r="G124" s="15"/>
      <c r="H124" s="15"/>
      <c r="I124" s="16"/>
      <c r="J124" s="16"/>
      <c r="L124" s="16"/>
      <c r="M124" s="15"/>
      <c r="N124" s="15"/>
      <c r="O124" s="15"/>
      <c r="P124" s="15"/>
      <c r="Q124" s="14"/>
    </row>
    <row r="125" spans="1:17" ht="15">
      <c r="A125" s="15"/>
      <c r="B125" s="15"/>
      <c r="C125" s="15"/>
      <c r="D125" s="15"/>
      <c r="E125" s="15"/>
      <c r="F125" s="15"/>
      <c r="G125" s="15"/>
      <c r="H125" s="15"/>
      <c r="I125" s="16"/>
      <c r="J125" s="16"/>
      <c r="L125" s="16"/>
      <c r="M125" s="15"/>
      <c r="N125" s="15"/>
      <c r="O125" s="15"/>
      <c r="P125" s="15"/>
      <c r="Q125" s="14"/>
    </row>
    <row r="126" spans="1:17" ht="15">
      <c r="A126" s="15"/>
      <c r="B126" s="15"/>
      <c r="C126" s="15"/>
      <c r="D126" s="15"/>
      <c r="E126" s="15"/>
      <c r="F126" s="15"/>
      <c r="G126" s="15"/>
      <c r="H126" s="15"/>
      <c r="I126" s="16"/>
      <c r="J126" s="16"/>
      <c r="L126" s="16"/>
      <c r="M126" s="15"/>
      <c r="N126" s="15"/>
      <c r="O126" s="15"/>
      <c r="P126" s="15"/>
      <c r="Q126" s="14"/>
    </row>
    <row r="127" spans="1:17" ht="15">
      <c r="A127" s="15"/>
      <c r="B127" s="15"/>
      <c r="C127" s="15"/>
      <c r="D127" s="15"/>
      <c r="E127" s="15"/>
      <c r="F127" s="15"/>
      <c r="G127" s="15"/>
      <c r="H127" s="15"/>
      <c r="I127" s="16"/>
      <c r="J127" s="16"/>
      <c r="L127" s="16"/>
      <c r="M127" s="15"/>
      <c r="N127" s="15"/>
      <c r="O127" s="15"/>
      <c r="P127" s="15"/>
      <c r="Q127" s="14"/>
    </row>
    <row r="128" spans="1:17" ht="15">
      <c r="A128" s="15"/>
      <c r="B128" s="15"/>
      <c r="C128" s="15"/>
      <c r="D128" s="15"/>
      <c r="E128" s="15"/>
      <c r="F128" s="15"/>
      <c r="G128" s="15"/>
      <c r="H128" s="15"/>
      <c r="I128" s="16"/>
      <c r="J128" s="16"/>
      <c r="L128" s="16"/>
      <c r="M128" s="15"/>
      <c r="N128" s="15"/>
      <c r="O128" s="15"/>
      <c r="P128" s="15"/>
      <c r="Q128" s="14"/>
    </row>
    <row r="129" spans="1:17" ht="15">
      <c r="A129" s="15"/>
      <c r="B129" s="15"/>
      <c r="C129" s="15"/>
      <c r="D129" s="15"/>
      <c r="E129" s="15"/>
      <c r="F129" s="15"/>
      <c r="G129" s="15"/>
      <c r="H129" s="15"/>
      <c r="I129" s="16"/>
      <c r="J129" s="16"/>
      <c r="L129" s="16"/>
      <c r="M129" s="15"/>
      <c r="N129" s="15"/>
      <c r="O129" s="15"/>
      <c r="P129" s="15"/>
      <c r="Q129" s="14"/>
    </row>
    <row r="130" spans="1:17" ht="15">
      <c r="A130" s="15"/>
      <c r="B130" s="15"/>
      <c r="C130" s="15"/>
      <c r="D130" s="15"/>
      <c r="E130" s="15"/>
      <c r="F130" s="15"/>
      <c r="G130" s="15"/>
      <c r="H130" s="15"/>
      <c r="I130" s="16"/>
      <c r="J130" s="16"/>
      <c r="L130" s="16"/>
      <c r="M130" s="15"/>
      <c r="N130" s="15"/>
      <c r="O130" s="15"/>
      <c r="P130" s="15"/>
      <c r="Q130" s="14"/>
    </row>
    <row r="131" spans="1:17" ht="15">
      <c r="A131" s="15"/>
      <c r="B131" s="15"/>
      <c r="C131" s="15"/>
      <c r="D131" s="15"/>
      <c r="E131" s="15"/>
      <c r="F131" s="15"/>
      <c r="G131" s="15"/>
      <c r="H131" s="15"/>
      <c r="I131" s="16"/>
      <c r="J131" s="16"/>
      <c r="L131" s="16"/>
      <c r="M131" s="15"/>
      <c r="N131" s="15"/>
      <c r="O131" s="15"/>
      <c r="P131" s="15"/>
      <c r="Q131" s="14"/>
    </row>
    <row r="132" spans="1:17" ht="15">
      <c r="A132" s="15"/>
      <c r="B132" s="15"/>
      <c r="C132" s="15"/>
      <c r="D132" s="15"/>
      <c r="E132" s="15"/>
      <c r="F132" s="15"/>
      <c r="G132" s="15"/>
      <c r="H132" s="15"/>
      <c r="I132" s="16"/>
      <c r="J132" s="16"/>
      <c r="L132" s="16"/>
      <c r="M132" s="15"/>
      <c r="N132" s="15"/>
      <c r="O132" s="15"/>
      <c r="P132" s="15"/>
      <c r="Q132" s="14"/>
    </row>
    <row r="133" spans="1:17" ht="15">
      <c r="A133" s="15"/>
      <c r="B133" s="15"/>
      <c r="C133" s="15"/>
      <c r="D133" s="15"/>
      <c r="E133" s="15"/>
      <c r="F133" s="15"/>
      <c r="G133" s="15"/>
      <c r="H133" s="15"/>
      <c r="I133" s="16"/>
      <c r="J133" s="16"/>
      <c r="L133" s="16"/>
      <c r="M133" s="15"/>
      <c r="N133" s="15"/>
      <c r="O133" s="15"/>
      <c r="P133" s="15"/>
      <c r="Q133" s="14"/>
    </row>
    <row r="134" spans="1:17" ht="15">
      <c r="A134" s="15"/>
      <c r="B134" s="15"/>
      <c r="C134" s="15"/>
      <c r="D134" s="15"/>
      <c r="E134" s="15"/>
      <c r="F134" s="15"/>
      <c r="G134" s="15"/>
      <c r="H134" s="15"/>
      <c r="I134" s="16"/>
      <c r="J134" s="16"/>
      <c r="L134" s="16"/>
      <c r="M134" s="15"/>
      <c r="N134" s="15"/>
      <c r="O134" s="15"/>
      <c r="P134" s="15"/>
      <c r="Q134" s="14"/>
    </row>
    <row r="135" spans="1:17" ht="15">
      <c r="A135" s="15"/>
      <c r="B135" s="15"/>
      <c r="C135" s="15"/>
      <c r="D135" s="15"/>
      <c r="E135" s="15"/>
      <c r="F135" s="15"/>
      <c r="G135" s="15"/>
      <c r="H135" s="15"/>
      <c r="I135" s="16"/>
      <c r="J135" s="16"/>
      <c r="L135" s="16"/>
      <c r="M135" s="15"/>
      <c r="N135" s="15"/>
      <c r="O135" s="15"/>
      <c r="P135" s="15"/>
      <c r="Q135" s="14"/>
    </row>
    <row r="136" spans="1:17" ht="15">
      <c r="A136" s="15"/>
      <c r="B136" s="15"/>
      <c r="C136" s="15"/>
      <c r="D136" s="15"/>
      <c r="E136" s="15"/>
      <c r="F136" s="15"/>
      <c r="G136" s="15"/>
      <c r="H136" s="15"/>
      <c r="I136" s="16"/>
      <c r="J136" s="16"/>
      <c r="L136" s="16"/>
      <c r="M136" s="15"/>
      <c r="N136" s="15"/>
      <c r="O136" s="15"/>
      <c r="P136" s="15"/>
      <c r="Q136" s="14"/>
    </row>
    <row r="137" spans="1:17" ht="15">
      <c r="A137" s="15"/>
      <c r="B137" s="15"/>
      <c r="C137" s="15"/>
      <c r="D137" s="15"/>
      <c r="E137" s="15"/>
      <c r="F137" s="15"/>
      <c r="G137" s="15"/>
      <c r="H137" s="15"/>
      <c r="I137" s="16"/>
      <c r="J137" s="16"/>
      <c r="L137" s="16"/>
      <c r="M137" s="15"/>
      <c r="N137" s="15"/>
      <c r="O137" s="15"/>
      <c r="P137" s="15"/>
      <c r="Q137" s="14"/>
    </row>
    <row r="138" spans="1:17" ht="15">
      <c r="A138" s="15"/>
      <c r="B138" s="15"/>
      <c r="C138" s="15"/>
      <c r="D138" s="15"/>
      <c r="E138" s="15"/>
      <c r="F138" s="15"/>
      <c r="G138" s="15"/>
      <c r="H138" s="15"/>
      <c r="I138" s="16"/>
      <c r="J138" s="16"/>
      <c r="L138" s="16"/>
      <c r="M138" s="15"/>
      <c r="N138" s="15"/>
      <c r="O138" s="15"/>
      <c r="P138" s="15"/>
      <c r="Q138" s="14"/>
    </row>
    <row r="139" spans="1:17" ht="15">
      <c r="A139" s="15"/>
      <c r="B139" s="15"/>
      <c r="C139" s="15"/>
      <c r="D139" s="15"/>
      <c r="E139" s="15"/>
      <c r="F139" s="15"/>
      <c r="G139" s="15"/>
      <c r="H139" s="15"/>
      <c r="I139" s="16"/>
      <c r="J139" s="16"/>
      <c r="L139" s="16"/>
      <c r="M139" s="15"/>
      <c r="N139" s="15"/>
      <c r="O139" s="15"/>
      <c r="P139" s="15"/>
      <c r="Q139" s="14"/>
    </row>
    <row r="140" spans="1:17" ht="15">
      <c r="A140" s="15"/>
      <c r="B140" s="15"/>
      <c r="C140" s="15"/>
      <c r="D140" s="15"/>
      <c r="E140" s="15"/>
      <c r="F140" s="15"/>
      <c r="G140" s="15"/>
      <c r="H140" s="15"/>
      <c r="I140" s="16"/>
      <c r="J140" s="16"/>
      <c r="L140" s="16"/>
      <c r="M140" s="15"/>
      <c r="N140" s="15"/>
      <c r="O140" s="15"/>
      <c r="P140" s="15"/>
      <c r="Q140" s="14"/>
    </row>
    <row r="141" spans="1:17" ht="15">
      <c r="A141" s="15"/>
      <c r="B141" s="15"/>
      <c r="C141" s="15"/>
      <c r="D141" s="15"/>
      <c r="E141" s="15"/>
      <c r="F141" s="15"/>
      <c r="G141" s="15"/>
      <c r="H141" s="15"/>
      <c r="I141" s="16"/>
      <c r="J141" s="16"/>
      <c r="L141" s="16"/>
      <c r="M141" s="15"/>
      <c r="N141" s="15"/>
      <c r="O141" s="15"/>
      <c r="P141" s="15"/>
      <c r="Q141" s="14"/>
    </row>
    <row r="142" spans="1:17" ht="15">
      <c r="A142" s="15"/>
      <c r="B142" s="15"/>
      <c r="C142" s="15"/>
      <c r="D142" s="15"/>
      <c r="E142" s="15"/>
      <c r="F142" s="15"/>
      <c r="G142" s="15"/>
      <c r="H142" s="15"/>
      <c r="I142" s="16"/>
      <c r="J142" s="16"/>
      <c r="L142" s="16"/>
      <c r="M142" s="15"/>
      <c r="N142" s="15"/>
      <c r="O142" s="15"/>
      <c r="P142" s="15"/>
      <c r="Q142" s="14"/>
    </row>
    <row r="143" spans="1:17" ht="15">
      <c r="A143" s="15"/>
      <c r="B143" s="15"/>
      <c r="C143" s="15"/>
      <c r="D143" s="15"/>
      <c r="E143" s="15"/>
      <c r="F143" s="15"/>
      <c r="G143" s="15"/>
      <c r="H143" s="15"/>
      <c r="I143" s="16"/>
      <c r="J143" s="16"/>
      <c r="L143" s="16"/>
      <c r="M143" s="15"/>
      <c r="N143" s="15"/>
      <c r="O143" s="15"/>
      <c r="P143" s="15"/>
      <c r="Q143" s="14"/>
    </row>
    <row r="144" spans="1:17" ht="15">
      <c r="A144" s="15"/>
      <c r="B144" s="15"/>
      <c r="C144" s="15"/>
      <c r="D144" s="15"/>
      <c r="E144" s="15"/>
      <c r="F144" s="15"/>
      <c r="G144" s="15"/>
      <c r="H144" s="15"/>
      <c r="I144" s="16"/>
      <c r="J144" s="16"/>
      <c r="L144" s="16"/>
      <c r="M144" s="15"/>
      <c r="N144" s="15"/>
      <c r="O144" s="15"/>
      <c r="P144" s="15"/>
      <c r="Q144" s="14"/>
    </row>
    <row r="145" spans="1:17" ht="15">
      <c r="A145" s="15"/>
      <c r="B145" s="15"/>
      <c r="C145" s="15"/>
      <c r="D145" s="15"/>
      <c r="E145" s="15"/>
      <c r="F145" s="15"/>
      <c r="G145" s="15"/>
      <c r="H145" s="15"/>
      <c r="I145" s="16"/>
      <c r="J145" s="16"/>
      <c r="L145" s="16"/>
      <c r="M145" s="15"/>
      <c r="N145" s="15"/>
      <c r="O145" s="15"/>
      <c r="P145" s="15"/>
      <c r="Q145" s="14"/>
    </row>
    <row r="146" spans="1:17" ht="15">
      <c r="A146" s="15"/>
      <c r="B146" s="15"/>
      <c r="C146" s="15"/>
      <c r="D146" s="15"/>
      <c r="E146" s="15"/>
      <c r="F146" s="15"/>
      <c r="G146" s="15"/>
      <c r="H146" s="15"/>
      <c r="I146" s="16"/>
      <c r="J146" s="16"/>
      <c r="L146" s="16"/>
      <c r="M146" s="15"/>
      <c r="N146" s="15"/>
      <c r="O146" s="15"/>
      <c r="P146" s="15"/>
      <c r="Q146" s="14"/>
    </row>
    <row r="147" spans="1:17" ht="15">
      <c r="A147" s="15"/>
      <c r="B147" s="15"/>
      <c r="C147" s="15"/>
      <c r="D147" s="15"/>
      <c r="E147" s="15"/>
      <c r="F147" s="15"/>
      <c r="G147" s="15"/>
      <c r="H147" s="15"/>
      <c r="I147" s="16"/>
      <c r="J147" s="16"/>
      <c r="L147" s="16"/>
      <c r="M147" s="15"/>
      <c r="N147" s="15"/>
      <c r="O147" s="15"/>
      <c r="P147" s="15"/>
      <c r="Q147" s="14"/>
    </row>
    <row r="148" spans="1:17" ht="15">
      <c r="A148" s="15"/>
      <c r="B148" s="15"/>
      <c r="C148" s="15"/>
      <c r="D148" s="15"/>
      <c r="E148" s="15"/>
      <c r="F148" s="15"/>
      <c r="G148" s="15"/>
      <c r="H148" s="15"/>
      <c r="I148" s="16"/>
      <c r="J148" s="16"/>
      <c r="L148" s="16"/>
      <c r="M148" s="15"/>
      <c r="N148" s="15"/>
      <c r="O148" s="15"/>
      <c r="P148" s="15"/>
      <c r="Q148" s="14"/>
    </row>
    <row r="149" spans="1:17" ht="15">
      <c r="A149" s="15"/>
      <c r="B149" s="15"/>
      <c r="C149" s="15"/>
      <c r="D149" s="15"/>
      <c r="E149" s="15"/>
      <c r="F149" s="15"/>
      <c r="G149" s="15"/>
      <c r="H149" s="15"/>
      <c r="I149" s="16"/>
      <c r="J149" s="16"/>
      <c r="L149" s="16"/>
      <c r="M149" s="15"/>
      <c r="N149" s="15"/>
      <c r="O149" s="15"/>
      <c r="P149" s="15"/>
      <c r="Q149" s="14"/>
    </row>
    <row r="150" spans="1:17" ht="15">
      <c r="A150" s="15"/>
      <c r="B150" s="15"/>
      <c r="C150" s="15"/>
      <c r="D150" s="15"/>
      <c r="E150" s="15"/>
      <c r="F150" s="15"/>
      <c r="G150" s="15"/>
      <c r="H150" s="15"/>
      <c r="I150" s="16"/>
      <c r="J150" s="16"/>
      <c r="L150" s="16"/>
      <c r="M150" s="15"/>
      <c r="N150" s="15"/>
      <c r="O150" s="15"/>
      <c r="P150" s="15"/>
      <c r="Q150" s="14"/>
    </row>
    <row r="151" spans="1:17" ht="15">
      <c r="A151" s="15"/>
      <c r="B151" s="15"/>
      <c r="C151" s="15"/>
      <c r="D151" s="15"/>
      <c r="E151" s="15"/>
      <c r="F151" s="15"/>
      <c r="G151" s="15"/>
      <c r="H151" s="15"/>
      <c r="I151" s="16"/>
      <c r="J151" s="16"/>
      <c r="L151" s="16"/>
      <c r="M151" s="15"/>
      <c r="N151" s="15"/>
      <c r="O151" s="15"/>
      <c r="P151" s="15"/>
      <c r="Q151" s="14"/>
    </row>
    <row r="152" spans="1:17" ht="15">
      <c r="A152" s="15"/>
      <c r="B152" s="15"/>
      <c r="C152" s="15"/>
      <c r="D152" s="15"/>
      <c r="E152" s="15"/>
      <c r="F152" s="15"/>
      <c r="G152" s="15"/>
      <c r="H152" s="15"/>
      <c r="I152" s="16"/>
      <c r="J152" s="16"/>
      <c r="L152" s="16"/>
      <c r="M152" s="15"/>
      <c r="N152" s="15"/>
      <c r="O152" s="15"/>
      <c r="P152" s="15"/>
      <c r="Q152" s="14"/>
    </row>
    <row r="153" spans="1:17" ht="15">
      <c r="A153" s="15"/>
      <c r="B153" s="15"/>
      <c r="C153" s="15"/>
      <c r="D153" s="15"/>
      <c r="E153" s="15"/>
      <c r="F153" s="15"/>
      <c r="G153" s="15"/>
      <c r="H153" s="15"/>
      <c r="I153" s="16"/>
      <c r="J153" s="16"/>
      <c r="L153" s="16"/>
      <c r="M153" s="15"/>
      <c r="N153" s="15"/>
      <c r="O153" s="15"/>
      <c r="P153" s="15"/>
      <c r="Q153" s="14"/>
    </row>
    <row r="154" spans="1:17" ht="15">
      <c r="A154" s="15"/>
      <c r="B154" s="15"/>
      <c r="C154" s="15"/>
      <c r="D154" s="15"/>
      <c r="E154" s="15"/>
      <c r="F154" s="15"/>
      <c r="G154" s="15"/>
      <c r="H154" s="15"/>
      <c r="I154" s="16"/>
      <c r="J154" s="16"/>
      <c r="L154" s="16"/>
      <c r="M154" s="15"/>
      <c r="N154" s="15"/>
      <c r="O154" s="15"/>
      <c r="P154" s="15"/>
      <c r="Q154" s="14"/>
    </row>
    <row r="155" spans="1:17" ht="15">
      <c r="A155" s="15"/>
      <c r="B155" s="15"/>
      <c r="C155" s="15"/>
      <c r="D155" s="15"/>
      <c r="E155" s="15"/>
      <c r="F155" s="15"/>
      <c r="G155" s="15"/>
      <c r="H155" s="15"/>
      <c r="I155" s="16"/>
      <c r="J155" s="16"/>
      <c r="L155" s="16"/>
      <c r="M155" s="15"/>
      <c r="N155" s="15"/>
      <c r="O155" s="15"/>
      <c r="P155" s="15"/>
      <c r="Q155" s="14"/>
    </row>
    <row r="156" spans="1:17" ht="15">
      <c r="A156" s="15"/>
      <c r="B156" s="15"/>
      <c r="C156" s="15"/>
      <c r="D156" s="15"/>
      <c r="E156" s="15"/>
      <c r="F156" s="15"/>
      <c r="G156" s="15"/>
      <c r="H156" s="15"/>
      <c r="I156" s="16"/>
      <c r="J156" s="16"/>
      <c r="L156" s="16"/>
      <c r="M156" s="15"/>
      <c r="N156" s="15"/>
      <c r="O156" s="15"/>
      <c r="P156" s="15"/>
      <c r="Q156" s="14"/>
    </row>
    <row r="157" spans="1:17" ht="15">
      <c r="A157" s="15"/>
      <c r="B157" s="15"/>
      <c r="C157" s="15"/>
      <c r="D157" s="15"/>
      <c r="E157" s="15"/>
      <c r="F157" s="15"/>
      <c r="G157" s="15"/>
      <c r="H157" s="15"/>
      <c r="I157" s="16"/>
      <c r="J157" s="16"/>
      <c r="L157" s="16"/>
      <c r="M157" s="15"/>
      <c r="N157" s="15"/>
      <c r="O157" s="15"/>
      <c r="P157" s="15"/>
      <c r="Q157" s="14"/>
    </row>
    <row r="158" spans="1:17" ht="15">
      <c r="A158" s="15"/>
      <c r="B158" s="15"/>
      <c r="C158" s="15"/>
      <c r="D158" s="15"/>
      <c r="E158" s="15"/>
      <c r="F158" s="15"/>
      <c r="G158" s="15"/>
      <c r="H158" s="15"/>
      <c r="I158" s="16"/>
      <c r="J158" s="16"/>
      <c r="L158" s="16"/>
      <c r="M158" s="15"/>
      <c r="N158" s="15"/>
      <c r="O158" s="15"/>
      <c r="P158" s="15"/>
      <c r="Q158" s="14"/>
    </row>
    <row r="159" spans="1:17" ht="15">
      <c r="A159" s="15"/>
      <c r="B159" s="15"/>
      <c r="C159" s="15"/>
      <c r="D159" s="15"/>
      <c r="E159" s="15"/>
      <c r="F159" s="15"/>
      <c r="G159" s="15"/>
      <c r="H159" s="15"/>
      <c r="I159" s="16"/>
      <c r="J159" s="16"/>
      <c r="L159" s="16"/>
      <c r="M159" s="15"/>
      <c r="N159" s="15"/>
      <c r="O159" s="15"/>
      <c r="P159" s="15"/>
      <c r="Q159" s="14"/>
    </row>
    <row r="160" spans="1:17" ht="15">
      <c r="A160" s="15"/>
      <c r="B160" s="15"/>
      <c r="C160" s="15"/>
      <c r="D160" s="15"/>
      <c r="E160" s="15"/>
      <c r="F160" s="15"/>
      <c r="G160" s="15"/>
      <c r="H160" s="15"/>
      <c r="I160" s="16"/>
      <c r="J160" s="16"/>
      <c r="L160" s="16"/>
      <c r="M160" s="15"/>
      <c r="N160" s="15"/>
      <c r="O160" s="15"/>
      <c r="P160" s="15"/>
      <c r="Q160" s="14"/>
    </row>
    <row r="161" spans="1:17" ht="15">
      <c r="A161" s="15"/>
      <c r="B161" s="15"/>
      <c r="C161" s="15"/>
      <c r="D161" s="15"/>
      <c r="E161" s="15"/>
      <c r="F161" s="15"/>
      <c r="G161" s="15"/>
      <c r="H161" s="15"/>
      <c r="I161" s="16"/>
      <c r="J161" s="16"/>
      <c r="L161" s="16"/>
      <c r="M161" s="15"/>
      <c r="N161" s="15"/>
      <c r="O161" s="15"/>
      <c r="P161" s="15"/>
      <c r="Q161" s="14"/>
    </row>
    <row r="162" spans="1:17" ht="15">
      <c r="A162" s="15"/>
      <c r="B162" s="15"/>
      <c r="C162" s="15"/>
      <c r="D162" s="15"/>
      <c r="E162" s="15"/>
      <c r="F162" s="15"/>
      <c r="G162" s="15"/>
      <c r="H162" s="15"/>
      <c r="I162" s="16"/>
      <c r="J162" s="16"/>
      <c r="L162" s="16"/>
      <c r="M162" s="15"/>
      <c r="N162" s="15"/>
      <c r="O162" s="15"/>
      <c r="P162" s="15"/>
      <c r="Q162" s="14"/>
    </row>
    <row r="163" spans="1:17" ht="15">
      <c r="A163" s="15"/>
      <c r="B163" s="15"/>
      <c r="C163" s="15"/>
      <c r="D163" s="15"/>
      <c r="E163" s="15"/>
      <c r="F163" s="15"/>
      <c r="G163" s="15"/>
      <c r="H163" s="15"/>
      <c r="I163" s="16"/>
      <c r="J163" s="16"/>
      <c r="L163" s="16"/>
      <c r="M163" s="15"/>
      <c r="N163" s="15"/>
      <c r="O163" s="15"/>
      <c r="P163" s="15"/>
      <c r="Q163" s="14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3"/>
      <c r="J164" s="3"/>
      <c r="M164" s="2"/>
      <c r="N164" s="2"/>
      <c r="O164" s="2"/>
      <c r="P164" s="2"/>
      <c r="Q164" s="9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3"/>
      <c r="J165" s="3"/>
      <c r="M165" s="2"/>
      <c r="N165" s="2"/>
      <c r="O165" s="2"/>
      <c r="P165" s="2"/>
      <c r="Q165" s="9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3"/>
      <c r="J166" s="3"/>
      <c r="M166" s="2"/>
      <c r="N166" s="2"/>
      <c r="O166" s="2"/>
      <c r="P166" s="2"/>
      <c r="Q166" s="9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3"/>
      <c r="J167" s="3"/>
      <c r="M167" s="2"/>
      <c r="N167" s="2"/>
      <c r="O167" s="2"/>
      <c r="P167" s="2"/>
      <c r="Q167" s="9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3"/>
      <c r="J168" s="3"/>
      <c r="M168" s="2"/>
      <c r="N168" s="2"/>
      <c r="O168" s="2"/>
      <c r="P168" s="2"/>
      <c r="Q168" s="9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3"/>
      <c r="J169" s="3"/>
      <c r="M169" s="2"/>
      <c r="N169" s="2"/>
      <c r="O169" s="2"/>
      <c r="P169" s="2"/>
      <c r="Q169" s="9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3"/>
      <c r="J170" s="3"/>
      <c r="M170" s="2"/>
      <c r="N170" s="2"/>
      <c r="O170" s="2"/>
      <c r="P170" s="2"/>
      <c r="Q170" s="9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3"/>
      <c r="J171" s="3"/>
      <c r="M171" s="2"/>
      <c r="N171" s="2"/>
      <c r="O171" s="2"/>
      <c r="P171" s="2"/>
      <c r="Q171" s="9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3"/>
      <c r="J172" s="3"/>
      <c r="M172" s="2"/>
      <c r="N172" s="2"/>
      <c r="O172" s="2"/>
      <c r="P172" s="2"/>
      <c r="Q172" s="9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3"/>
      <c r="J173" s="3"/>
      <c r="M173" s="2"/>
      <c r="N173" s="2"/>
      <c r="O173" s="2"/>
      <c r="P173" s="2"/>
      <c r="Q173" s="9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3"/>
      <c r="J174" s="3"/>
      <c r="M174" s="2"/>
      <c r="N174" s="2"/>
      <c r="O174" s="2"/>
      <c r="P174" s="2"/>
      <c r="Q174" s="9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3"/>
      <c r="J175" s="3"/>
      <c r="M175" s="2"/>
      <c r="N175" s="2"/>
      <c r="O175" s="2"/>
      <c r="P175" s="2"/>
      <c r="Q175" s="9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3"/>
      <c r="J176" s="3"/>
      <c r="M176" s="2"/>
      <c r="N176" s="2"/>
      <c r="O176" s="2"/>
      <c r="P176" s="2"/>
      <c r="Q176" s="9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3"/>
      <c r="J177" s="3"/>
      <c r="M177" s="2"/>
      <c r="N177" s="2"/>
      <c r="O177" s="2"/>
      <c r="P177" s="2"/>
      <c r="Q177" s="9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3"/>
      <c r="J178" s="3"/>
      <c r="M178" s="2"/>
      <c r="N178" s="2"/>
      <c r="O178" s="2"/>
      <c r="P178" s="2"/>
      <c r="Q178" s="9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3"/>
      <c r="J179" s="3"/>
      <c r="M179" s="2"/>
      <c r="N179" s="2"/>
      <c r="O179" s="2"/>
      <c r="P179" s="2"/>
      <c r="Q179" s="9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3"/>
      <c r="J180" s="3"/>
      <c r="M180" s="2"/>
      <c r="N180" s="2"/>
      <c r="O180" s="2"/>
      <c r="P180" s="2"/>
      <c r="Q180" s="9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3"/>
      <c r="J181" s="3"/>
      <c r="M181" s="2"/>
      <c r="N181" s="2"/>
      <c r="O181" s="2"/>
      <c r="P181" s="2"/>
      <c r="Q181" s="9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3"/>
      <c r="J182" s="3"/>
      <c r="M182" s="2"/>
      <c r="N182" s="2"/>
      <c r="O182" s="2"/>
      <c r="P182" s="2"/>
      <c r="Q182" s="9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3"/>
      <c r="J183" s="3"/>
      <c r="M183" s="2"/>
      <c r="N183" s="2"/>
      <c r="O183" s="2"/>
      <c r="P183" s="2"/>
      <c r="Q183" s="9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3"/>
      <c r="J184" s="3"/>
      <c r="M184" s="2"/>
      <c r="N184" s="2"/>
      <c r="O184" s="2"/>
      <c r="P184" s="2"/>
      <c r="Q184" s="9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3"/>
      <c r="J185" s="3"/>
      <c r="M185" s="2"/>
      <c r="N185" s="2"/>
      <c r="O185" s="2"/>
      <c r="P185" s="2"/>
      <c r="Q185" s="9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3"/>
      <c r="J186" s="3"/>
      <c r="M186" s="2"/>
      <c r="N186" s="2"/>
      <c r="O186" s="2"/>
      <c r="P186" s="2"/>
      <c r="Q186" s="9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3"/>
      <c r="J187" s="3"/>
      <c r="M187" s="2"/>
      <c r="N187" s="2"/>
      <c r="O187" s="2"/>
      <c r="P187" s="2"/>
      <c r="Q187" s="9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3"/>
      <c r="J188" s="3"/>
      <c r="M188" s="2"/>
      <c r="N188" s="2"/>
      <c r="O188" s="2"/>
      <c r="P188" s="2"/>
      <c r="Q188" s="9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3"/>
      <c r="J189" s="3"/>
      <c r="M189" s="2"/>
      <c r="N189" s="2"/>
      <c r="O189" s="2"/>
      <c r="P189" s="2"/>
      <c r="Q189" s="9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3"/>
      <c r="J190" s="3"/>
      <c r="M190" s="2"/>
      <c r="N190" s="2"/>
      <c r="O190" s="2"/>
      <c r="P190" s="2"/>
      <c r="Q190" s="9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3"/>
      <c r="J191" s="3"/>
      <c r="M191" s="2"/>
      <c r="N191" s="2"/>
      <c r="O191" s="2"/>
      <c r="P191" s="2"/>
      <c r="Q191" s="9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3"/>
      <c r="J192" s="3"/>
      <c r="M192" s="2"/>
      <c r="N192" s="2"/>
      <c r="O192" s="2"/>
      <c r="P192" s="2"/>
      <c r="Q192" s="9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3"/>
      <c r="J193" s="3"/>
      <c r="M193" s="2"/>
      <c r="N193" s="2"/>
      <c r="O193" s="2"/>
      <c r="P193" s="2"/>
      <c r="Q193" s="9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3"/>
      <c r="J194" s="3"/>
      <c r="M194" s="2"/>
      <c r="N194" s="2"/>
      <c r="O194" s="2"/>
      <c r="P194" s="2"/>
      <c r="Q194" s="9"/>
    </row>
    <row r="195" spans="1:17" ht="15">
      <c r="A195" s="2"/>
      <c r="B195" s="2"/>
      <c r="C195" s="2"/>
      <c r="D195" s="2"/>
      <c r="E195" s="2"/>
      <c r="F195" s="2"/>
      <c r="G195" s="2"/>
      <c r="H195" s="2"/>
      <c r="I195" s="3"/>
      <c r="J195" s="3"/>
      <c r="M195" s="2"/>
      <c r="N195" s="2"/>
      <c r="O195" s="2"/>
      <c r="P195" s="2"/>
      <c r="Q195" s="9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3"/>
      <c r="J196" s="3"/>
      <c r="M196" s="2"/>
      <c r="N196" s="2"/>
      <c r="O196" s="2"/>
      <c r="P196" s="2"/>
      <c r="Q196" s="9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3"/>
      <c r="J197" s="3"/>
      <c r="M197" s="2"/>
      <c r="N197" s="2"/>
      <c r="O197" s="2"/>
      <c r="P197" s="2"/>
      <c r="Q197" s="9"/>
    </row>
    <row r="198" spans="1:17" ht="15">
      <c r="A198" s="2"/>
      <c r="B198" s="2"/>
      <c r="C198" s="2"/>
      <c r="D198" s="2"/>
      <c r="E198" s="2"/>
      <c r="F198" s="2"/>
      <c r="G198" s="2"/>
      <c r="H198" s="2"/>
      <c r="I198" s="3"/>
      <c r="J198" s="3"/>
      <c r="M198" s="2"/>
      <c r="N198" s="2"/>
      <c r="O198" s="2"/>
      <c r="P198" s="2"/>
      <c r="Q198" s="9"/>
    </row>
    <row r="199" spans="1:17" ht="15">
      <c r="A199" s="2"/>
      <c r="B199" s="2"/>
      <c r="C199" s="2"/>
      <c r="D199" s="2"/>
      <c r="E199" s="2"/>
      <c r="F199" s="2"/>
      <c r="G199" s="2"/>
      <c r="H199" s="2"/>
      <c r="I199" s="3"/>
      <c r="J199" s="3"/>
      <c r="M199" s="2"/>
      <c r="N199" s="2"/>
      <c r="O199" s="2"/>
      <c r="P199" s="2"/>
      <c r="Q199" s="9"/>
    </row>
    <row r="200" spans="1:17" ht="15">
      <c r="A200" s="2"/>
      <c r="B200" s="2"/>
      <c r="C200" s="2"/>
      <c r="D200" s="2"/>
      <c r="E200" s="2"/>
      <c r="F200" s="2"/>
      <c r="G200" s="2"/>
      <c r="H200" s="2"/>
      <c r="I200" s="3"/>
      <c r="J200" s="3"/>
      <c r="M200" s="2"/>
      <c r="N200" s="2"/>
      <c r="O200" s="2"/>
      <c r="P200" s="2"/>
      <c r="Q200" s="9"/>
    </row>
    <row r="201" spans="1:17" ht="15">
      <c r="A201" s="2"/>
      <c r="B201" s="2"/>
      <c r="C201" s="2"/>
      <c r="D201" s="2"/>
      <c r="E201" s="2"/>
      <c r="F201" s="2"/>
      <c r="G201" s="2"/>
      <c r="H201" s="2"/>
      <c r="I201" s="3"/>
      <c r="J201" s="3"/>
      <c r="M201" s="2"/>
      <c r="N201" s="2"/>
      <c r="O201" s="2"/>
      <c r="P201" s="2"/>
      <c r="Q201" s="9"/>
    </row>
    <row r="202" spans="1:17" ht="15">
      <c r="A202" s="2"/>
      <c r="B202" s="2"/>
      <c r="C202" s="2"/>
      <c r="D202" s="2"/>
      <c r="E202" s="2"/>
      <c r="F202" s="2"/>
      <c r="G202" s="2"/>
      <c r="H202" s="2"/>
      <c r="I202" s="3"/>
      <c r="J202" s="3"/>
      <c r="M202" s="2"/>
      <c r="N202" s="2"/>
      <c r="O202" s="2"/>
      <c r="P202" s="2"/>
      <c r="Q202" s="9"/>
    </row>
    <row r="203" spans="1:17" ht="15">
      <c r="A203" s="2"/>
      <c r="B203" s="2"/>
      <c r="C203" s="2"/>
      <c r="D203" s="2"/>
      <c r="E203" s="2"/>
      <c r="F203" s="2"/>
      <c r="G203" s="2"/>
      <c r="H203" s="2"/>
      <c r="I203" s="3"/>
      <c r="J203" s="3"/>
      <c r="M203" s="2"/>
      <c r="N203" s="2"/>
      <c r="O203" s="2"/>
      <c r="P203" s="2"/>
      <c r="Q203" s="9"/>
    </row>
    <row r="204" spans="1:17" ht="15">
      <c r="A204" s="2"/>
      <c r="B204" s="2"/>
      <c r="C204" s="2"/>
      <c r="D204" s="2"/>
      <c r="E204" s="2"/>
      <c r="F204" s="2"/>
      <c r="G204" s="2"/>
      <c r="H204" s="2"/>
      <c r="I204" s="3"/>
      <c r="J204" s="3"/>
      <c r="M204" s="2"/>
      <c r="N204" s="2"/>
      <c r="O204" s="2"/>
      <c r="P204" s="2"/>
      <c r="Q204" s="9"/>
    </row>
    <row r="205" spans="1:17" ht="15">
      <c r="A205" s="2"/>
      <c r="B205" s="2"/>
      <c r="C205" s="2"/>
      <c r="D205" s="2"/>
      <c r="E205" s="2"/>
      <c r="F205" s="2"/>
      <c r="G205" s="2"/>
      <c r="H205" s="2"/>
      <c r="I205" s="3"/>
      <c r="J205" s="3"/>
      <c r="M205" s="2"/>
      <c r="N205" s="2"/>
      <c r="O205" s="2"/>
      <c r="P205" s="2"/>
      <c r="Q205" s="9"/>
    </row>
    <row r="206" spans="1:17" ht="15">
      <c r="A206" s="2"/>
      <c r="B206" s="2"/>
      <c r="C206" s="2"/>
      <c r="D206" s="2"/>
      <c r="E206" s="2"/>
      <c r="F206" s="2"/>
      <c r="G206" s="2"/>
      <c r="H206" s="2"/>
      <c r="I206" s="3"/>
      <c r="J206" s="3"/>
      <c r="M206" s="2"/>
      <c r="N206" s="2"/>
      <c r="O206" s="2"/>
      <c r="P206" s="2"/>
      <c r="Q206" s="9"/>
    </row>
    <row r="207" spans="1:17" ht="15">
      <c r="A207" s="2"/>
      <c r="B207" s="2"/>
      <c r="C207" s="2"/>
      <c r="D207" s="2"/>
      <c r="E207" s="2"/>
      <c r="F207" s="2"/>
      <c r="G207" s="2"/>
      <c r="H207" s="2"/>
      <c r="I207" s="3"/>
      <c r="J207" s="3"/>
      <c r="M207" s="2"/>
      <c r="N207" s="2"/>
      <c r="O207" s="2"/>
      <c r="P207" s="2"/>
      <c r="Q207" s="9"/>
    </row>
    <row r="208" spans="1:17" ht="15">
      <c r="A208" s="2"/>
      <c r="B208" s="2"/>
      <c r="C208" s="2"/>
      <c r="D208" s="2"/>
      <c r="E208" s="2"/>
      <c r="F208" s="2"/>
      <c r="G208" s="2"/>
      <c r="H208" s="2"/>
      <c r="I208" s="3"/>
      <c r="J208" s="3"/>
      <c r="M208" s="2"/>
      <c r="N208" s="2"/>
      <c r="O208" s="2"/>
      <c r="P208" s="2"/>
      <c r="Q208" s="9"/>
    </row>
    <row r="209" spans="1:17" ht="15">
      <c r="A209" s="2"/>
      <c r="B209" s="2"/>
      <c r="C209" s="2"/>
      <c r="D209" s="2"/>
      <c r="E209" s="2"/>
      <c r="F209" s="2"/>
      <c r="G209" s="2"/>
      <c r="H209" s="2"/>
      <c r="I209" s="3"/>
      <c r="J209" s="3"/>
      <c r="M209" s="2"/>
      <c r="N209" s="2"/>
      <c r="O209" s="2"/>
      <c r="P209" s="2"/>
      <c r="Q209" s="9"/>
    </row>
    <row r="210" spans="1:17" ht="15">
      <c r="A210" s="2"/>
      <c r="B210" s="2"/>
      <c r="C210" s="2"/>
      <c r="D210" s="2"/>
      <c r="E210" s="2"/>
      <c r="F210" s="2"/>
      <c r="G210" s="2"/>
      <c r="H210" s="2"/>
      <c r="I210" s="3"/>
      <c r="J210" s="3"/>
      <c r="M210" s="2"/>
      <c r="N210" s="2"/>
      <c r="O210" s="2"/>
      <c r="P210" s="2"/>
      <c r="Q210" s="9"/>
    </row>
    <row r="211" spans="1:17" ht="15">
      <c r="A211" s="2"/>
      <c r="B211" s="2"/>
      <c r="C211" s="2"/>
      <c r="D211" s="2"/>
      <c r="E211" s="2"/>
      <c r="F211" s="2"/>
      <c r="G211" s="2"/>
      <c r="H211" s="2"/>
      <c r="I211" s="3"/>
      <c r="J211" s="3"/>
      <c r="M211" s="2"/>
      <c r="N211" s="2"/>
      <c r="O211" s="2"/>
      <c r="P211" s="2"/>
      <c r="Q211" s="9"/>
    </row>
    <row r="212" spans="1:17" ht="15">
      <c r="A212" s="2"/>
      <c r="B212" s="2"/>
      <c r="C212" s="2"/>
      <c r="D212" s="2"/>
      <c r="E212" s="2"/>
      <c r="F212" s="2"/>
      <c r="G212" s="2"/>
      <c r="H212" s="2"/>
      <c r="I212" s="3"/>
      <c r="J212" s="3"/>
      <c r="M212" s="2"/>
      <c r="N212" s="2"/>
      <c r="O212" s="2"/>
      <c r="P212" s="2"/>
      <c r="Q212" s="9"/>
    </row>
    <row r="213" spans="1:17" ht="15">
      <c r="A213" s="2"/>
      <c r="B213" s="2"/>
      <c r="C213" s="2"/>
      <c r="D213" s="2"/>
      <c r="E213" s="2"/>
      <c r="F213" s="2"/>
      <c r="G213" s="2"/>
      <c r="H213" s="2"/>
      <c r="I213" s="3"/>
      <c r="J213" s="3"/>
      <c r="M213" s="2"/>
      <c r="N213" s="2"/>
      <c r="O213" s="2"/>
      <c r="P213" s="2"/>
      <c r="Q213" s="9"/>
    </row>
    <row r="214" spans="1:17" ht="15">
      <c r="A214" s="2"/>
      <c r="B214" s="2"/>
      <c r="C214" s="2"/>
      <c r="D214" s="2"/>
      <c r="E214" s="2"/>
      <c r="F214" s="2"/>
      <c r="G214" s="2"/>
      <c r="H214" s="2"/>
      <c r="I214" s="3"/>
      <c r="J214" s="3"/>
      <c r="M214" s="2"/>
      <c r="N214" s="2"/>
      <c r="O214" s="2"/>
      <c r="P214" s="2"/>
      <c r="Q214" s="9"/>
    </row>
    <row r="215" spans="1:17" ht="15">
      <c r="A215" s="2"/>
      <c r="B215" s="2"/>
      <c r="C215" s="2"/>
      <c r="D215" s="2"/>
      <c r="E215" s="2"/>
      <c r="F215" s="2"/>
      <c r="G215" s="2"/>
      <c r="H215" s="2"/>
      <c r="I215" s="3"/>
      <c r="J215" s="3"/>
      <c r="M215" s="2"/>
      <c r="N215" s="2"/>
      <c r="O215" s="2"/>
      <c r="P215" s="2"/>
      <c r="Q215" s="9"/>
    </row>
    <row r="216" spans="1:17" ht="15">
      <c r="A216" s="2"/>
      <c r="B216" s="2"/>
      <c r="C216" s="2"/>
      <c r="D216" s="2"/>
      <c r="E216" s="2"/>
      <c r="F216" s="2"/>
      <c r="G216" s="2"/>
      <c r="H216" s="2"/>
      <c r="I216" s="3"/>
      <c r="J216" s="3"/>
      <c r="M216" s="2"/>
      <c r="N216" s="2"/>
      <c r="O216" s="2"/>
      <c r="P216" s="2"/>
      <c r="Q216" s="9"/>
    </row>
    <row r="217" spans="1:17" ht="15">
      <c r="A217" s="2"/>
      <c r="B217" s="2"/>
      <c r="C217" s="2"/>
      <c r="D217" s="2"/>
      <c r="E217" s="2"/>
      <c r="F217" s="2"/>
      <c r="G217" s="2"/>
      <c r="H217" s="2"/>
      <c r="I217" s="3"/>
      <c r="J217" s="3"/>
      <c r="M217" s="2"/>
      <c r="N217" s="2"/>
      <c r="O217" s="2"/>
      <c r="P217" s="2"/>
      <c r="Q217" s="9"/>
    </row>
    <row r="218" spans="1:17" ht="15">
      <c r="A218" s="2"/>
      <c r="B218" s="2"/>
      <c r="C218" s="2"/>
      <c r="D218" s="2"/>
      <c r="E218" s="2"/>
      <c r="F218" s="2"/>
      <c r="G218" s="2"/>
      <c r="H218" s="2"/>
      <c r="I218" s="3"/>
      <c r="J218" s="3"/>
      <c r="M218" s="2"/>
      <c r="N218" s="2"/>
      <c r="O218" s="2"/>
      <c r="P218" s="2"/>
      <c r="Q218" s="9"/>
    </row>
    <row r="219" spans="1:17" ht="15">
      <c r="A219" s="2"/>
      <c r="B219" s="2"/>
      <c r="C219" s="2"/>
      <c r="D219" s="2"/>
      <c r="E219" s="2"/>
      <c r="F219" s="2"/>
      <c r="G219" s="2"/>
      <c r="H219" s="2"/>
      <c r="I219" s="3"/>
      <c r="J219" s="3"/>
      <c r="M219" s="2"/>
      <c r="N219" s="2"/>
      <c r="O219" s="2"/>
      <c r="P219" s="2"/>
      <c r="Q219" s="9"/>
    </row>
    <row r="220" spans="1:17" ht="15">
      <c r="A220" s="2"/>
      <c r="B220" s="2"/>
      <c r="C220" s="2"/>
      <c r="D220" s="2"/>
      <c r="E220" s="2"/>
      <c r="F220" s="2"/>
      <c r="G220" s="2"/>
      <c r="H220" s="2"/>
      <c r="I220" s="3"/>
      <c r="J220" s="3"/>
      <c r="M220" s="2"/>
      <c r="N220" s="2"/>
      <c r="O220" s="2"/>
      <c r="P220" s="2"/>
      <c r="Q220" s="9"/>
    </row>
    <row r="221" spans="1:17" ht="15">
      <c r="A221" s="2"/>
      <c r="B221" s="2"/>
      <c r="C221" s="2"/>
      <c r="D221" s="2"/>
      <c r="E221" s="2"/>
      <c r="F221" s="2"/>
      <c r="G221" s="2"/>
      <c r="H221" s="2"/>
      <c r="I221" s="3"/>
      <c r="J221" s="3"/>
      <c r="M221" s="2"/>
      <c r="N221" s="2"/>
      <c r="O221" s="2"/>
      <c r="P221" s="2"/>
      <c r="Q221" s="9"/>
    </row>
    <row r="222" spans="1:17" ht="15">
      <c r="A222" s="2"/>
      <c r="B222" s="2"/>
      <c r="C222" s="2"/>
      <c r="D222" s="2"/>
      <c r="E222" s="2"/>
      <c r="F222" s="2"/>
      <c r="G222" s="2"/>
      <c r="H222" s="2"/>
      <c r="I222" s="3"/>
      <c r="J222" s="3"/>
      <c r="M222" s="2"/>
      <c r="N222" s="2"/>
      <c r="O222" s="2"/>
      <c r="P222" s="2"/>
      <c r="Q222" s="9"/>
    </row>
    <row r="223" spans="1:17" ht="15">
      <c r="A223" s="2"/>
      <c r="B223" s="2"/>
      <c r="C223" s="2"/>
      <c r="D223" s="2"/>
      <c r="E223" s="2"/>
      <c r="F223" s="2"/>
      <c r="G223" s="2"/>
      <c r="H223" s="2"/>
      <c r="I223" s="3"/>
      <c r="J223" s="3"/>
      <c r="M223" s="2"/>
      <c r="N223" s="2"/>
      <c r="O223" s="2"/>
      <c r="P223" s="2"/>
      <c r="Q223" s="9"/>
    </row>
    <row r="224" spans="1:17" ht="15">
      <c r="A224" s="2"/>
      <c r="B224" s="2"/>
      <c r="C224" s="2"/>
      <c r="D224" s="2"/>
      <c r="E224" s="2"/>
      <c r="F224" s="2"/>
      <c r="G224" s="2"/>
      <c r="H224" s="2"/>
      <c r="I224" s="3"/>
      <c r="J224" s="3"/>
      <c r="M224" s="2"/>
      <c r="N224" s="2"/>
      <c r="O224" s="2"/>
      <c r="P224" s="2"/>
      <c r="Q224" s="9"/>
    </row>
    <row r="225" spans="1:17" ht="15">
      <c r="A225" s="2"/>
      <c r="B225" s="2"/>
      <c r="C225" s="2"/>
      <c r="D225" s="2"/>
      <c r="E225" s="2"/>
      <c r="F225" s="2"/>
      <c r="G225" s="2"/>
      <c r="H225" s="2"/>
      <c r="I225" s="3"/>
      <c r="J225" s="3"/>
      <c r="M225" s="2"/>
      <c r="N225" s="2"/>
      <c r="O225" s="2"/>
      <c r="P225" s="2"/>
      <c r="Q225" s="9"/>
    </row>
    <row r="226" spans="1:17" ht="15">
      <c r="A226" s="2"/>
      <c r="B226" s="2"/>
      <c r="C226" s="2"/>
      <c r="D226" s="2"/>
      <c r="E226" s="2"/>
      <c r="F226" s="2"/>
      <c r="G226" s="2"/>
      <c r="H226" s="2"/>
      <c r="I226" s="3"/>
      <c r="J226" s="3"/>
      <c r="M226" s="2"/>
      <c r="N226" s="2"/>
      <c r="O226" s="2"/>
      <c r="P226" s="2"/>
      <c r="Q226" s="9"/>
    </row>
    <row r="227" spans="1:17" ht="15">
      <c r="A227" s="2"/>
      <c r="B227" s="2"/>
      <c r="C227" s="2"/>
      <c r="D227" s="2"/>
      <c r="E227" s="2"/>
      <c r="F227" s="2"/>
      <c r="G227" s="2"/>
      <c r="H227" s="2"/>
      <c r="I227" s="3"/>
      <c r="J227" s="3"/>
      <c r="M227" s="2"/>
      <c r="N227" s="2"/>
      <c r="O227" s="2"/>
      <c r="P227" s="2"/>
      <c r="Q227" s="9"/>
    </row>
    <row r="228" spans="1:17" ht="15">
      <c r="A228" s="2"/>
      <c r="B228" s="2"/>
      <c r="C228" s="2"/>
      <c r="D228" s="2"/>
      <c r="E228" s="2"/>
      <c r="F228" s="2"/>
      <c r="G228" s="2"/>
      <c r="H228" s="2"/>
      <c r="I228" s="3"/>
      <c r="J228" s="3"/>
      <c r="M228" s="2"/>
      <c r="N228" s="2"/>
      <c r="O228" s="2"/>
      <c r="P228" s="2"/>
      <c r="Q228" s="9"/>
    </row>
    <row r="229" spans="1:17" ht="15">
      <c r="A229" s="2"/>
      <c r="B229" s="2"/>
      <c r="C229" s="2"/>
      <c r="D229" s="2"/>
      <c r="E229" s="2"/>
      <c r="F229" s="2"/>
      <c r="G229" s="2"/>
      <c r="H229" s="2"/>
      <c r="I229" s="3"/>
      <c r="J229" s="3"/>
      <c r="M229" s="2"/>
      <c r="N229" s="2"/>
      <c r="O229" s="2"/>
      <c r="P229" s="2"/>
      <c r="Q229" s="9"/>
    </row>
    <row r="230" spans="1:17" ht="15">
      <c r="A230" s="2"/>
      <c r="B230" s="2"/>
      <c r="C230" s="2"/>
      <c r="D230" s="2"/>
      <c r="E230" s="2"/>
      <c r="F230" s="2"/>
      <c r="G230" s="2"/>
      <c r="H230" s="2"/>
      <c r="I230" s="3"/>
      <c r="J230" s="3"/>
      <c r="M230" s="2"/>
      <c r="N230" s="2"/>
      <c r="O230" s="2"/>
      <c r="P230" s="2"/>
      <c r="Q230" s="9"/>
    </row>
  </sheetData>
  <sheetProtection/>
  <mergeCells count="46">
    <mergeCell ref="C114:D114"/>
    <mergeCell ref="H114:I114"/>
    <mergeCell ref="C115:D115"/>
    <mergeCell ref="C116:D116"/>
    <mergeCell ref="H116:I116"/>
    <mergeCell ref="B11:D11"/>
    <mergeCell ref="C104:C105"/>
    <mergeCell ref="C112:D112"/>
    <mergeCell ref="C113:D113"/>
    <mergeCell ref="A94:P94"/>
    <mergeCell ref="E8:J8"/>
    <mergeCell ref="E9:J9"/>
    <mergeCell ref="E10:J10"/>
    <mergeCell ref="B9:D9"/>
    <mergeCell ref="A67:P67"/>
    <mergeCell ref="A16:P16"/>
    <mergeCell ref="D14:D15"/>
    <mergeCell ref="O13:O15"/>
    <mergeCell ref="B8:D8"/>
    <mergeCell ref="E11:J11"/>
    <mergeCell ref="D1:J1"/>
    <mergeCell ref="D2:J2"/>
    <mergeCell ref="E4:J4"/>
    <mergeCell ref="E5:J5"/>
    <mergeCell ref="E6:J6"/>
    <mergeCell ref="E7:J7"/>
    <mergeCell ref="B4:D4"/>
    <mergeCell ref="B5:D5"/>
    <mergeCell ref="B6:D6"/>
    <mergeCell ref="B7:D7"/>
    <mergeCell ref="B10:D10"/>
    <mergeCell ref="H113:I113"/>
    <mergeCell ref="H14:H15"/>
    <mergeCell ref="F14:G14"/>
    <mergeCell ref="C13:C15"/>
    <mergeCell ref="D13:N13"/>
    <mergeCell ref="I14:J14"/>
    <mergeCell ref="A84:P84"/>
    <mergeCell ref="A104:A105"/>
    <mergeCell ref="B104:B105"/>
    <mergeCell ref="A13:A15"/>
    <mergeCell ref="B13:B15"/>
    <mergeCell ref="P13:P15"/>
    <mergeCell ref="E14:E15"/>
    <mergeCell ref="M14:N14"/>
    <mergeCell ref="K14:K15"/>
  </mergeCells>
  <hyperlinks>
    <hyperlink ref="E7" r:id="rId1" display="sodr.tendr@mail.ru"/>
  </hyperlinks>
  <printOptions horizontalCentered="1" verticalCentered="1"/>
  <pageMargins left="0" right="0" top="0" bottom="0" header="0" footer="0"/>
  <pageSetup horizontalDpi="600" verticalDpi="600" orientation="landscape" paperSize="9" scale="65" r:id="rId2"/>
  <ignoredErrors>
    <ignoredError sqref="F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2016-06-09T11:31:43Z</cp:lastPrinted>
  <dcterms:created xsi:type="dcterms:W3CDTF">2014-12-31T05:43:51Z</dcterms:created>
  <dcterms:modified xsi:type="dcterms:W3CDTF">2016-06-17T10:32:34Z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