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3965" windowHeight="10920" activeTab="0"/>
  </bookViews>
  <sheets>
    <sheet name="стр.1" sheetId="1" r:id="rId1"/>
  </sheets>
  <definedNames>
    <definedName name="_xlnm.Print_Area" localSheetId="0">'стр.1'!$A$1:$DH$34</definedName>
  </definedNames>
  <calcPr fullCalcOnLoad="1" refMode="R1C1"/>
</workbook>
</file>

<file path=xl/sharedStrings.xml><?xml version="1.0" encoding="utf-8"?>
<sst xmlns="http://schemas.openxmlformats.org/spreadsheetml/2006/main" count="52" uniqueCount="33">
  <si>
    <t>Единица измерения</t>
  </si>
  <si>
    <t>Прибыль (убыток) до налогообложения</t>
  </si>
  <si>
    <t>Чистая прибыль (убыток)</t>
  </si>
  <si>
    <t>Форма № 2-а</t>
  </si>
  <si>
    <t>Форма раскрытия информации об основных показателях финансово-</t>
  </si>
  <si>
    <t>хозяйственной деятельности, в отношении которой осуществляется</t>
  </si>
  <si>
    <t>регулирование в соответствии с Федеральным законом</t>
  </si>
  <si>
    <t>"О естественных монополиях", включая структуру основных</t>
  </si>
  <si>
    <t>производственных затрат на выполнение регулируемых работ</t>
  </si>
  <si>
    <t>(оказание услуг)</t>
  </si>
  <si>
    <t>(наименование субъекта естественной монополии)</t>
  </si>
  <si>
    <t>Наименование показателей финансово-хозяйственной деятельности субъекта естественной монополии
в сфере железнодорожных перевозок</t>
  </si>
  <si>
    <t>Доходы всего по основным видам деятельности:</t>
  </si>
  <si>
    <t>(млн. руб.)</t>
  </si>
  <si>
    <t>в том числе расходы по регулируемым видам деятельности</t>
  </si>
  <si>
    <t>- расходы на оплату труда</t>
  </si>
  <si>
    <t>- отчисления на социальные нужды</t>
  </si>
  <si>
    <t>- материалы</t>
  </si>
  <si>
    <t>- топливо</t>
  </si>
  <si>
    <t>- электроэнергия</t>
  </si>
  <si>
    <t>- прочие материальные затраты</t>
  </si>
  <si>
    <t>- амортизация</t>
  </si>
  <si>
    <t>Результат от прочих доходов и расходов</t>
  </si>
  <si>
    <t>Налог на прибыль и иные аналогичные обязательства</t>
  </si>
  <si>
    <t>Расходы, всего:</t>
  </si>
  <si>
    <t>- прочие</t>
  </si>
  <si>
    <t>в том числе прибыль (убыток) по регулируемым видам деятельности</t>
  </si>
  <si>
    <t>Прочие доходы, всего:</t>
  </si>
  <si>
    <t>Прочие расходы, всего:</t>
  </si>
  <si>
    <t>в том числе доходы по регулируемым видам 
деятельности</t>
  </si>
  <si>
    <t>Прибыль (убыток) всего по основным видам 
деятельности:</t>
  </si>
  <si>
    <t>АО "Содружество"</t>
  </si>
  <si>
    <t>2019 год (отчет)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</si>
</sst>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</numFmts>
  <fonts count="40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 vertical="top" wrapText="1"/>
    </xf>
    <xf numFmtId="0" fontId="4" fillId="0" borderId="10" xfId="0" applyFont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left"/>
    </xf>
    <xf numFmtId="4" fontId="4" fillId="0" borderId="0" xfId="0" applyNumberFormat="1" applyFont="1" applyAlignment="1">
      <alignment horizontal="left" vertical="top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vertical="top"/>
    </xf>
    <xf numFmtId="49" fontId="4" fillId="0" borderId="13" xfId="0" applyNumberFormat="1" applyFont="1" applyBorder="1" applyAlignment="1">
      <alignment horizontal="left" vertical="top" wrapText="1" indent="2"/>
    </xf>
    <xf numFmtId="49" fontId="4" fillId="0" borderId="14" xfId="0" applyNumberFormat="1" applyFont="1" applyBorder="1" applyAlignment="1">
      <alignment horizontal="left" vertical="top" wrapText="1" indent="2"/>
    </xf>
    <xf numFmtId="0" fontId="4" fillId="0" borderId="15" xfId="0" applyFont="1" applyBorder="1" applyAlignment="1">
      <alignment horizontal="center" vertical="top"/>
    </xf>
    <xf numFmtId="4" fontId="4" fillId="33" borderId="15" xfId="0" applyNumberFormat="1" applyFont="1" applyFill="1" applyBorder="1" applyAlignment="1">
      <alignment horizontal="center" vertical="top"/>
    </xf>
    <xf numFmtId="0" fontId="4" fillId="33" borderId="15" xfId="0" applyFont="1" applyFill="1" applyBorder="1" applyAlignment="1">
      <alignment horizontal="center" vertical="top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4" fontId="4" fillId="0" borderId="15" xfId="0" applyNumberFormat="1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G34"/>
  <sheetViews>
    <sheetView tabSelected="1" view="pageBreakPreview" zoomScaleSheetLayoutView="100" zoomScalePageLayoutView="0" workbookViewId="0" topLeftCell="A1">
      <selection activeCell="CH34" sqref="CH34:DD34"/>
    </sheetView>
  </sheetViews>
  <sheetFormatPr defaultColWidth="0.875" defaultRowHeight="12.75"/>
  <cols>
    <col min="1" max="110" width="0.875" style="1" customWidth="1"/>
    <col min="111" max="111" width="9.00390625" style="1" hidden="1" customWidth="1"/>
    <col min="112" max="112" width="0.875" style="1" hidden="1" customWidth="1"/>
    <col min="113" max="16384" width="0.875" style="1" customWidth="1"/>
  </cols>
  <sheetData>
    <row r="1" s="4" customFormat="1" ht="15.75">
      <c r="DD1" s="5" t="s">
        <v>3</v>
      </c>
    </row>
    <row r="3" spans="1:108" s="2" customFormat="1" ht="16.5">
      <c r="A3" s="20" t="s">
        <v>4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</row>
    <row r="4" spans="1:108" s="2" customFormat="1" ht="16.5">
      <c r="A4" s="20" t="s">
        <v>5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</row>
    <row r="5" spans="1:108" s="2" customFormat="1" ht="16.5">
      <c r="A5" s="20" t="s">
        <v>6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</row>
    <row r="6" spans="1:108" s="2" customFormat="1" ht="16.5">
      <c r="A6" s="20" t="s">
        <v>7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</row>
    <row r="7" spans="1:108" s="2" customFormat="1" ht="16.5">
      <c r="A7" s="20" t="s">
        <v>8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</row>
    <row r="8" spans="1:108" s="2" customFormat="1" ht="16.5">
      <c r="A8" s="20" t="s">
        <v>9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</row>
    <row r="9" spans="1:108" s="2" customFormat="1" ht="16.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</row>
    <row r="10" spans="13:96" s="4" customFormat="1" ht="15.75">
      <c r="M10" s="11" t="s">
        <v>31</v>
      </c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</row>
    <row r="11" spans="13:96" s="9" customFormat="1" ht="12.75">
      <c r="M11" s="12" t="s">
        <v>10</v>
      </c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</row>
    <row r="14" spans="1:108" s="6" customFormat="1" ht="49.5" customHeight="1">
      <c r="A14" s="23" t="s">
        <v>11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5"/>
      <c r="BO14" s="22" t="s">
        <v>0</v>
      </c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 t="s">
        <v>32</v>
      </c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</row>
    <row r="15" spans="1:108" s="8" customFormat="1" ht="15.75">
      <c r="A15" s="7"/>
      <c r="B15" s="18" t="s">
        <v>12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9"/>
      <c r="BO15" s="15" t="s">
        <v>13</v>
      </c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6">
        <v>784.897</v>
      </c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</row>
    <row r="16" spans="1:108" s="8" customFormat="1" ht="31.5" customHeight="1">
      <c r="A16" s="7"/>
      <c r="B16" s="18" t="s">
        <v>29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9"/>
      <c r="BO16" s="15" t="s">
        <v>13</v>
      </c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6">
        <v>753.599</v>
      </c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</row>
    <row r="17" spans="1:111" s="8" customFormat="1" ht="15.75">
      <c r="A17" s="7"/>
      <c r="B17" s="18" t="s">
        <v>24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9"/>
      <c r="BO17" s="15" t="s">
        <v>13</v>
      </c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6">
        <v>1327.03</v>
      </c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G17" s="10"/>
    </row>
    <row r="18" spans="1:111" s="8" customFormat="1" ht="15.75">
      <c r="A18" s="7"/>
      <c r="B18" s="18" t="s">
        <v>14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9"/>
      <c r="BO18" s="15" t="s">
        <v>13</v>
      </c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6">
        <f>SUM(CH19:DD26)</f>
        <v>1299.46</v>
      </c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G18" s="10"/>
    </row>
    <row r="19" spans="1:111" s="8" customFormat="1" ht="15.75">
      <c r="A19" s="7"/>
      <c r="B19" s="13" t="s">
        <v>15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4"/>
      <c r="BO19" s="15" t="s">
        <v>13</v>
      </c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6">
        <v>191.94</v>
      </c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G19" s="10"/>
    </row>
    <row r="20" spans="1:108" s="8" customFormat="1" ht="15.75">
      <c r="A20" s="7"/>
      <c r="B20" s="13" t="s">
        <v>16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4"/>
      <c r="BO20" s="15" t="s">
        <v>13</v>
      </c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6">
        <v>56.97</v>
      </c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</row>
    <row r="21" spans="1:108" s="8" customFormat="1" ht="15.75">
      <c r="A21" s="7"/>
      <c r="B21" s="13" t="s">
        <v>17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4"/>
      <c r="BO21" s="15" t="s">
        <v>13</v>
      </c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6">
        <f>8.06-0.48</f>
        <v>7.58</v>
      </c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</row>
    <row r="22" spans="1:108" s="8" customFormat="1" ht="15" customHeight="1">
      <c r="A22" s="7"/>
      <c r="B22" s="13" t="s">
        <v>18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4"/>
      <c r="BO22" s="15" t="s">
        <v>13</v>
      </c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21">
        <v>0.48</v>
      </c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</row>
    <row r="23" spans="1:108" s="8" customFormat="1" ht="15" customHeight="1">
      <c r="A23" s="7"/>
      <c r="B23" s="13" t="s">
        <v>19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4"/>
      <c r="BO23" s="15" t="s">
        <v>13</v>
      </c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21">
        <v>0.54</v>
      </c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</row>
    <row r="24" spans="1:108" s="8" customFormat="1" ht="15.75">
      <c r="A24" s="7"/>
      <c r="B24" s="13" t="s">
        <v>20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4"/>
      <c r="BO24" s="15" t="s">
        <v>13</v>
      </c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21">
        <v>30.47</v>
      </c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</row>
    <row r="25" spans="1:108" s="8" customFormat="1" ht="15.75">
      <c r="A25" s="7"/>
      <c r="B25" s="13" t="s">
        <v>21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4"/>
      <c r="BO25" s="15" t="s">
        <v>13</v>
      </c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21">
        <v>13.97</v>
      </c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</row>
    <row r="26" spans="1:108" s="8" customFormat="1" ht="15.75">
      <c r="A26" s="7"/>
      <c r="B26" s="13" t="s">
        <v>25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4"/>
      <c r="BO26" s="15" t="s">
        <v>13</v>
      </c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21">
        <f>1027.98-30.47</f>
        <v>997.51</v>
      </c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</row>
    <row r="27" spans="1:108" s="8" customFormat="1" ht="31.5" customHeight="1">
      <c r="A27" s="7"/>
      <c r="B27" s="18" t="s">
        <v>30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9"/>
      <c r="BO27" s="15" t="s">
        <v>13</v>
      </c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6">
        <f>CH15-CH17</f>
        <v>-542.1329999999999</v>
      </c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</row>
    <row r="28" spans="1:108" s="8" customFormat="1" ht="31.5" customHeight="1">
      <c r="A28" s="7"/>
      <c r="B28" s="18" t="s">
        <v>26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9"/>
      <c r="BO28" s="15" t="s">
        <v>13</v>
      </c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6">
        <f>CH16-CH18</f>
        <v>-545.861</v>
      </c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</row>
    <row r="29" spans="1:108" s="8" customFormat="1" ht="15.75">
      <c r="A29" s="7"/>
      <c r="B29" s="18" t="s">
        <v>27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9"/>
      <c r="BO29" s="15" t="s">
        <v>13</v>
      </c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6">
        <f>605.054+10.117</f>
        <v>615.1709999999999</v>
      </c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</row>
    <row r="30" spans="1:108" s="8" customFormat="1" ht="15.75">
      <c r="A30" s="7"/>
      <c r="B30" s="18" t="s">
        <v>28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9"/>
      <c r="BO30" s="15" t="s">
        <v>13</v>
      </c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6">
        <v>37.078</v>
      </c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</row>
    <row r="31" spans="1:108" s="8" customFormat="1" ht="15.75">
      <c r="A31" s="7"/>
      <c r="B31" s="18" t="s">
        <v>22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9"/>
      <c r="BO31" s="15" t="s">
        <v>13</v>
      </c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6">
        <f>CH29-CH30</f>
        <v>578.093</v>
      </c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</row>
    <row r="32" spans="1:108" s="8" customFormat="1" ht="15.75">
      <c r="A32" s="7"/>
      <c r="B32" s="18" t="s">
        <v>1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9"/>
      <c r="BO32" s="15" t="s">
        <v>13</v>
      </c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6">
        <f>CH31+CH27</f>
        <v>35.960000000000036</v>
      </c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</row>
    <row r="33" spans="1:108" s="8" customFormat="1" ht="15.75">
      <c r="A33" s="7"/>
      <c r="B33" s="18" t="s">
        <v>23</v>
      </c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9"/>
      <c r="BO33" s="15" t="s">
        <v>13</v>
      </c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6">
        <v>8.993</v>
      </c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</row>
    <row r="34" spans="1:108" s="8" customFormat="1" ht="15.75">
      <c r="A34" s="7"/>
      <c r="B34" s="18" t="s">
        <v>2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9"/>
      <c r="BO34" s="15" t="s">
        <v>13</v>
      </c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21">
        <f>CH32-CH33</f>
        <v>26.967000000000034</v>
      </c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</row>
  </sheetData>
  <sheetProtection/>
  <mergeCells count="71">
    <mergeCell ref="B18:BN18"/>
    <mergeCell ref="CH14:DD14"/>
    <mergeCell ref="BO14:CG14"/>
    <mergeCell ref="A14:BN14"/>
    <mergeCell ref="CH15:DD15"/>
    <mergeCell ref="BO25:CG25"/>
    <mergeCell ref="CH25:DD25"/>
    <mergeCell ref="B24:BN24"/>
    <mergeCell ref="CH22:DD22"/>
    <mergeCell ref="B23:BN23"/>
    <mergeCell ref="A3:DD3"/>
    <mergeCell ref="A4:DD4"/>
    <mergeCell ref="A5:DD5"/>
    <mergeCell ref="CH18:DD18"/>
    <mergeCell ref="BO18:CG18"/>
    <mergeCell ref="BO27:CG27"/>
    <mergeCell ref="B27:BN27"/>
    <mergeCell ref="B26:BN26"/>
    <mergeCell ref="BO26:CG26"/>
    <mergeCell ref="CH26:DD26"/>
    <mergeCell ref="BO19:CG19"/>
    <mergeCell ref="B19:BN19"/>
    <mergeCell ref="CH24:DD24"/>
    <mergeCell ref="BO24:CG24"/>
    <mergeCell ref="B25:BN25"/>
    <mergeCell ref="CH34:DD34"/>
    <mergeCell ref="BO34:CG34"/>
    <mergeCell ref="B34:BN34"/>
    <mergeCell ref="CH31:DD31"/>
    <mergeCell ref="BO31:CG31"/>
    <mergeCell ref="B31:BN31"/>
    <mergeCell ref="CH32:DD32"/>
    <mergeCell ref="BO32:CG32"/>
    <mergeCell ref="B32:BN32"/>
    <mergeCell ref="CH33:DD33"/>
    <mergeCell ref="BO33:CG33"/>
    <mergeCell ref="B33:BN33"/>
    <mergeCell ref="CH29:DD29"/>
    <mergeCell ref="BO29:CG29"/>
    <mergeCell ref="B29:BN29"/>
    <mergeCell ref="CH30:DD30"/>
    <mergeCell ref="BO23:CG23"/>
    <mergeCell ref="CH23:DD23"/>
    <mergeCell ref="BO30:CG30"/>
    <mergeCell ref="B30:BN30"/>
    <mergeCell ref="B22:BN22"/>
    <mergeCell ref="BO22:CG22"/>
    <mergeCell ref="CH28:DD28"/>
    <mergeCell ref="BO28:CG28"/>
    <mergeCell ref="B28:BN28"/>
    <mergeCell ref="CH27:DD27"/>
    <mergeCell ref="A6:DD6"/>
    <mergeCell ref="A7:DD7"/>
    <mergeCell ref="A8:DD8"/>
    <mergeCell ref="B21:BN21"/>
    <mergeCell ref="BO21:CG21"/>
    <mergeCell ref="CH21:DD21"/>
    <mergeCell ref="BO15:CG15"/>
    <mergeCell ref="B15:BN15"/>
    <mergeCell ref="CH16:DD16"/>
    <mergeCell ref="BO16:CG16"/>
    <mergeCell ref="M10:CR10"/>
    <mergeCell ref="M11:CR11"/>
    <mergeCell ref="B20:BN20"/>
    <mergeCell ref="BO20:CG20"/>
    <mergeCell ref="CH20:DD20"/>
    <mergeCell ref="B16:BN16"/>
    <mergeCell ref="CH17:DD17"/>
    <mergeCell ref="BO17:CG17"/>
    <mergeCell ref="B17:BN17"/>
    <mergeCell ref="CH19:DD19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Т.Н. Сычева</cp:lastModifiedBy>
  <cp:lastPrinted>2019-04-08T13:27:24Z</cp:lastPrinted>
  <dcterms:created xsi:type="dcterms:W3CDTF">2011-01-11T10:25:48Z</dcterms:created>
  <dcterms:modified xsi:type="dcterms:W3CDTF">2020-06-03T07:10:22Z</dcterms:modified>
  <cp:category/>
  <cp:version/>
  <cp:contentType/>
  <cp:contentStatus/>
</cp:coreProperties>
</file>